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80" windowWidth="15120" windowHeight="7935"/>
  </bookViews>
  <sheets>
    <sheet name="мониторинг" sheetId="6" r:id="rId1"/>
  </sheets>
  <calcPr calcId="145621"/>
</workbook>
</file>

<file path=xl/calcChain.xml><?xml version="1.0" encoding="utf-8"?>
<calcChain xmlns="http://schemas.openxmlformats.org/spreadsheetml/2006/main">
  <c r="E110" i="6" l="1"/>
  <c r="F110" i="6"/>
  <c r="G110" i="6"/>
  <c r="H110" i="6"/>
  <c r="I110" i="6"/>
  <c r="K110" i="6"/>
  <c r="D53" i="6"/>
  <c r="D55" i="6"/>
  <c r="D57" i="6"/>
  <c r="D59" i="6"/>
  <c r="D63" i="6"/>
  <c r="D65" i="6"/>
  <c r="D67" i="6"/>
  <c r="D69" i="6"/>
  <c r="D71" i="6"/>
  <c r="E74" i="6"/>
  <c r="D51" i="6"/>
  <c r="D49" i="6" l="1"/>
  <c r="F74" i="6" l="1"/>
  <c r="G74" i="6" l="1"/>
  <c r="H74" i="6"/>
  <c r="I74" i="6"/>
  <c r="K74" i="6"/>
  <c r="C74" i="6" l="1"/>
  <c r="H85" i="6" l="1"/>
  <c r="H28" i="6"/>
  <c r="C23" i="6"/>
  <c r="C15" i="6"/>
  <c r="C69" i="6" l="1"/>
  <c r="C65" i="6"/>
  <c r="C61" i="6"/>
  <c r="C57" i="6"/>
  <c r="C53" i="6"/>
  <c r="C49" i="6"/>
  <c r="D74" i="6" l="1"/>
  <c r="D110" i="6" s="1"/>
  <c r="D98" i="6"/>
  <c r="D10" i="6"/>
  <c r="H96" i="6" l="1"/>
  <c r="H98" i="6" l="1"/>
  <c r="G98" i="6"/>
  <c r="C98" i="6"/>
  <c r="C102" i="6"/>
  <c r="G107" i="6"/>
  <c r="C107" i="6"/>
  <c r="H13" i="6"/>
  <c r="D107" i="6" l="1"/>
  <c r="E13" i="6"/>
  <c r="F13" i="6"/>
  <c r="G13" i="6"/>
  <c r="I13" i="6"/>
  <c r="K13" i="6"/>
  <c r="D13" i="6"/>
  <c r="K96" i="6"/>
  <c r="I96" i="6"/>
  <c r="G96" i="6"/>
  <c r="F96" i="6"/>
  <c r="E96" i="6"/>
  <c r="C93" i="6"/>
  <c r="D93" i="6" s="1"/>
  <c r="C91" i="6"/>
  <c r="D91" i="6" s="1"/>
  <c r="D96" i="6"/>
  <c r="G85" i="6"/>
  <c r="I85" i="6"/>
  <c r="K85" i="6"/>
  <c r="E47" i="6"/>
  <c r="F47" i="6"/>
  <c r="I47" i="6"/>
  <c r="K47" i="6"/>
  <c r="E28" i="6"/>
  <c r="F28" i="6"/>
  <c r="G28" i="6"/>
  <c r="I28" i="6"/>
  <c r="K28" i="6"/>
  <c r="E85" i="6"/>
  <c r="F85" i="6"/>
  <c r="C13" i="6" l="1"/>
  <c r="C96" i="6"/>
  <c r="D85" i="6"/>
  <c r="C85" i="6"/>
  <c r="C30" i="6"/>
  <c r="C32" i="6"/>
  <c r="C34" i="6"/>
  <c r="D34" i="6" s="1"/>
  <c r="C36" i="6"/>
  <c r="D36" i="6" s="1"/>
  <c r="C38" i="6"/>
  <c r="D38" i="6" s="1"/>
  <c r="C40" i="6"/>
  <c r="D40" i="6" s="1"/>
  <c r="C19" i="6"/>
  <c r="D19" i="6" s="1"/>
  <c r="C21" i="6"/>
  <c r="D23" i="6"/>
  <c r="D25" i="6"/>
  <c r="D15" i="6"/>
  <c r="D30" i="6" l="1"/>
  <c r="D47" i="6" s="1"/>
  <c r="C47" i="6"/>
  <c r="D32" i="6"/>
  <c r="D17" i="6"/>
  <c r="C28" i="6"/>
  <c r="D21" i="6"/>
  <c r="C110" i="6" l="1"/>
  <c r="D28" i="6"/>
</calcChain>
</file>

<file path=xl/sharedStrings.xml><?xml version="1.0" encoding="utf-8"?>
<sst xmlns="http://schemas.openxmlformats.org/spreadsheetml/2006/main" count="140" uniqueCount="47">
  <si>
    <t>Наименование муниципальной программы (подпрограммы)</t>
  </si>
  <si>
    <r>
      <t xml:space="preserve">Наименование мероприятия </t>
    </r>
    <r>
      <rPr>
        <b/>
        <sz val="14"/>
        <color indexed="10"/>
        <rFont val="Times New Roman"/>
        <family val="1"/>
        <charset val="204"/>
      </rPr>
      <t>(согласно паспорта программы (подпрограммы)!!!</t>
    </r>
  </si>
  <si>
    <t>Запланировано по программе на текущий год (тыс.рублей)</t>
  </si>
  <si>
    <t>Фактически утверждено в бюджете на отчетную дату (тыс.руб.)</t>
  </si>
  <si>
    <t>объем исполнения расходных обязательств</t>
  </si>
  <si>
    <t xml:space="preserve">Достигнутые результаты выполнения программных мероприятий </t>
  </si>
  <si>
    <t>1 квартал</t>
  </si>
  <si>
    <t>2 квартал</t>
  </si>
  <si>
    <t>3 квартал</t>
  </si>
  <si>
    <t>4 квартал</t>
  </si>
  <si>
    <t>План</t>
  </si>
  <si>
    <t>Факт</t>
  </si>
  <si>
    <t>в том числе:</t>
  </si>
  <si>
    <t>за счет средств местного бюджета</t>
  </si>
  <si>
    <t>за счет средств краевого (федерального) бюджета</t>
  </si>
  <si>
    <t>Итого по программе</t>
  </si>
  <si>
    <t>Итого по поселению (отраслевому органу)</t>
  </si>
  <si>
    <t>Небугское сельское поселение Туапсинского района</t>
  </si>
  <si>
    <t>«Молодёжь Небугского сельского поселения Туапсинского района» на 2016 год</t>
  </si>
  <si>
    <t>Приобретение единой формы для членов Молодежного совета (футболки, кепки, галстуки, символика для мероприятий молодежного Совета)</t>
  </si>
  <si>
    <t>Изготовление рекламной продукции (баннеры, листовки, буклеты, стенды)</t>
  </si>
  <si>
    <t>Приобретение призов, подарков, сувениров, кубков, дипломов, грамот</t>
  </si>
  <si>
    <t>«Развитие массовой физической культуры и спорта» на территории Небугского сельского поселения Туапсинского района на 2016 год</t>
  </si>
  <si>
    <t>Организация проведения физкультурно-спортивных мероприятий в рамках реализации Программы (кубки, медали, грамоты, приобретение призов для поощрения участников соревнований)</t>
  </si>
  <si>
    <t>Услуги по проведению спортивно-массовых мероприятий (физкультурно-спортивные услуги спортивного сооружения (футбольное поле)</t>
  </si>
  <si>
    <t xml:space="preserve">Выделение денежных средств 
на изготовление рекламной продукции (баннеры, буклеты)
</t>
  </si>
  <si>
    <t>«Укрепление правопорядка, профилактика правонарушений и усиление борьбы с преступностью» на территории Небугского сельского поселения Туапсинского района на 2016 год»</t>
  </si>
  <si>
    <t>«Социальная поддержка граждан Небугского сельского поселения Туапсинского района» на 2016 год</t>
  </si>
  <si>
    <t>Оказание адресной материальной помощи гражданам Небугского сельского поселения Туапсинского района</t>
  </si>
  <si>
    <t>Организация льготной подписки для социально незащищенной категории граждан</t>
  </si>
  <si>
    <t>«Культурно-массовые мероприятия Небугского сельского поселения Туапсинского района» на 2016 год</t>
  </si>
  <si>
    <t>Организация мероприятий посвященных празднованию знаменательных и памятных дат</t>
  </si>
  <si>
    <t>Приобретение подарков, цветов для граждан и учреждений, посвященных празднованию знаменательных и памятных дат</t>
  </si>
  <si>
    <t>«Обеспечение информационного пространства и функционирования администрации Небугского сельского поселения»</t>
  </si>
  <si>
    <t>Обеспечение информационного пространства администрации Небугского сельского поселения Туапсинского района</t>
  </si>
  <si>
    <r>
      <t xml:space="preserve">Мониторинг выполнения Сетевого план-графика расходования бюджетных средств программным методом по состоянию на </t>
    </r>
    <r>
      <rPr>
        <b/>
        <u/>
        <sz val="16"/>
        <rFont val="Times New Roman"/>
        <family val="1"/>
        <charset val="204"/>
      </rPr>
      <t>01.07.2016</t>
    </r>
    <r>
      <rPr>
        <b/>
        <sz val="16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отчетная дата</t>
    </r>
    <r>
      <rPr>
        <b/>
        <sz val="16"/>
        <rFont val="Times New Roman"/>
        <family val="1"/>
        <charset val="204"/>
      </rPr>
      <t xml:space="preserve">
</t>
    </r>
  </si>
  <si>
    <t xml:space="preserve">«Развитие и финансовая поддержка деятельности органов территориального общественного самоуправления Небугского 
сельского поселения Туапсинского района» на 2016 год
</t>
  </si>
  <si>
    <t>Компенсационные выплаты руководителям ТОС, квартальным, домкомам, селькомам</t>
  </si>
  <si>
    <t>Финансовое сопровождение конкурса на лучшую организацию органа ТОС по итогам года</t>
  </si>
  <si>
    <t>За 2 квартал 2016 год все запланированные мероприятия по муниципальным программам были выполнены в полном объеме. В федеральных и региональных государственных программах администрация Небугского сельского поселения Туапсинского района во 2 квартале 2016 года не участвовала.</t>
  </si>
  <si>
    <t>Компенсационные выплаты за оказание услуг по проведению спортивно-массовых и молодежных мероприятий</t>
  </si>
  <si>
    <t xml:space="preserve">Выделение денежных средств: 
-для поощрения членов народных дружин Небугского сельского поселения (300,0 рублей за дежурство);
-вознаграждение за высокие результаты и показатели в работе по профилактике правонарушений и беспризорности несовершеннолетних на территории поселения в размере 100 рублей за участие в составлении административного материала
</t>
  </si>
  <si>
    <t xml:space="preserve">Выделение денежных средств 
на приобретение ГСМ для сотрудников ДНД, с целью обеспечения  эффективности работы по охране общественного порядка.
</t>
  </si>
  <si>
    <t>Оказание услуг связи для системы видеонаблюдения Небугского сельского поселения Туапсинского района.</t>
  </si>
  <si>
    <t>Техническое обслуживание  системы видеонаблюдения Небугского сельского поселения Туапсинского района.</t>
  </si>
  <si>
    <t>Ремонт системы  видеонаблюдения Небугского сельского поселения Туапсинского района.</t>
  </si>
  <si>
    <t>Приобретение ГСМ для генератора.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</si>
</sst>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b/>
      <u/>
      <sz val="1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164" fontId="4" fillId="0" borderId="0"/>
  </cellStyleXfs>
  <cellXfs count="60">
    <xf numFmtId="0" fontId="0" fillId="0" borderId="0" xfId="0"/>
    <xf numFmtId="0" fontId="1" fillId="0" borderId="0" xfId="1" applyProtection="1">
      <protection locked="0"/>
    </xf>
    <xf numFmtId="0" fontId="3" fillId="0" borderId="0" xfId="1" applyFont="1" applyProtection="1">
      <protection locked="0"/>
    </xf>
    <xf numFmtId="0" fontId="1" fillId="0" borderId="0" xfId="1"/>
    <xf numFmtId="0" fontId="9" fillId="0" borderId="0" xfId="1" applyFont="1"/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Border="1" applyProtection="1">
      <protection locked="0"/>
    </xf>
    <xf numFmtId="0" fontId="12" fillId="0" borderId="0" xfId="1" applyFont="1" applyProtection="1">
      <protection locked="0"/>
    </xf>
    <xf numFmtId="0" fontId="12" fillId="0" borderId="2" xfId="1" applyFont="1" applyBorder="1" applyProtection="1">
      <protection locked="0"/>
    </xf>
    <xf numFmtId="0" fontId="12" fillId="0" borderId="2" xfId="1" applyFont="1" applyBorder="1" applyAlignment="1">
      <alignment horizontal="left"/>
    </xf>
    <xf numFmtId="0" fontId="12" fillId="0" borderId="2" xfId="1" applyFont="1" applyBorder="1" applyAlignment="1">
      <alignment horizontal="left" wrapText="1"/>
    </xf>
    <xf numFmtId="0" fontId="12" fillId="0" borderId="0" xfId="1" applyFont="1"/>
    <xf numFmtId="0" fontId="11" fillId="3" borderId="2" xfId="1" applyFont="1" applyFill="1" applyBorder="1" applyAlignment="1" applyProtection="1">
      <alignment horizontal="center" vertical="center" wrapText="1"/>
      <protection locked="0"/>
    </xf>
    <xf numFmtId="0" fontId="12" fillId="3" borderId="2" xfId="1" applyFont="1" applyFill="1" applyBorder="1" applyAlignment="1">
      <alignment horizontal="left"/>
    </xf>
    <xf numFmtId="0" fontId="12" fillId="3" borderId="2" xfId="1" applyFont="1" applyFill="1" applyBorder="1" applyAlignment="1">
      <alignment horizontal="left" wrapText="1"/>
    </xf>
    <xf numFmtId="0" fontId="11" fillId="4" borderId="2" xfId="1" applyFont="1" applyFill="1" applyBorder="1" applyAlignment="1" applyProtection="1">
      <alignment horizontal="center" vertical="center" wrapText="1"/>
      <protection locked="0"/>
    </xf>
    <xf numFmtId="0" fontId="12" fillId="4" borderId="2" xfId="1" applyFont="1" applyFill="1" applyBorder="1" applyAlignment="1">
      <alignment horizontal="left"/>
    </xf>
    <xf numFmtId="165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1" applyFont="1" applyBorder="1" applyAlignment="1">
      <alignment wrapText="1"/>
    </xf>
    <xf numFmtId="0" fontId="14" fillId="0" borderId="0" xfId="1" applyFont="1" applyProtection="1">
      <protection locked="0"/>
    </xf>
    <xf numFmtId="0" fontId="14" fillId="0" borderId="2" xfId="1" applyFont="1" applyBorder="1" applyAlignment="1">
      <alignment horizontal="left" wrapText="1"/>
    </xf>
    <xf numFmtId="0" fontId="15" fillId="0" borderId="2" xfId="0" applyFont="1" applyBorder="1" applyAlignment="1">
      <alignment wrapText="1"/>
    </xf>
    <xf numFmtId="0" fontId="12" fillId="0" borderId="2" xfId="1" applyFont="1" applyBorder="1" applyAlignment="1">
      <alignment horizontal="center"/>
    </xf>
    <xf numFmtId="0" fontId="14" fillId="0" borderId="0" xfId="1" applyFont="1"/>
    <xf numFmtId="165" fontId="12" fillId="0" borderId="2" xfId="1" applyNumberFormat="1" applyFont="1" applyBorder="1" applyAlignment="1">
      <alignment horizontal="center" vertical="center"/>
    </xf>
    <xf numFmtId="165" fontId="12" fillId="0" borderId="2" xfId="1" applyNumberFormat="1" applyFont="1" applyBorder="1" applyAlignment="1">
      <alignment horizontal="center"/>
    </xf>
    <xf numFmtId="164" fontId="13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2" fillId="4" borderId="2" xfId="1" applyFont="1" applyFill="1" applyBorder="1" applyAlignment="1">
      <alignment horizontal="left" wrapText="1"/>
    </xf>
    <xf numFmtId="165" fontId="13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13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1" applyFont="1" applyFill="1" applyBorder="1" applyAlignment="1">
      <alignment horizontal="left"/>
    </xf>
    <xf numFmtId="165" fontId="11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11" fillId="3" borderId="2" xfId="3" applyNumberFormat="1" applyFont="1" applyFill="1" applyBorder="1" applyAlignment="1" applyProtection="1">
      <alignment horizontal="center" vertical="center" wrapText="1"/>
      <protection locked="0"/>
    </xf>
    <xf numFmtId="166" fontId="11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4" fillId="4" borderId="2" xfId="1" applyFont="1" applyFill="1" applyBorder="1" applyAlignment="1">
      <alignment horizontal="left"/>
    </xf>
    <xf numFmtId="166" fontId="11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2" fillId="0" borderId="0" xfId="1" applyFont="1" applyAlignment="1">
      <alignment horizontal="left" wrapText="1"/>
    </xf>
    <xf numFmtId="0" fontId="7" fillId="3" borderId="9" xfId="1" applyFont="1" applyFill="1" applyBorder="1" applyAlignment="1" applyProtection="1">
      <alignment horizontal="center" vertical="center" wrapText="1"/>
      <protection locked="0"/>
    </xf>
    <xf numFmtId="0" fontId="7" fillId="3" borderId="10" xfId="1" applyFont="1" applyFill="1" applyBorder="1" applyAlignment="1" applyProtection="1">
      <alignment horizontal="center" vertical="center" wrapText="1"/>
      <protection locked="0"/>
    </xf>
    <xf numFmtId="0" fontId="11" fillId="2" borderId="8" xfId="1" applyFont="1" applyFill="1" applyBorder="1" applyAlignment="1" applyProtection="1">
      <alignment horizontal="center" vertical="center" wrapText="1"/>
      <protection locked="0"/>
    </xf>
    <xf numFmtId="0" fontId="11" fillId="2" borderId="7" xfId="1" applyFont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Border="1" applyAlignment="1" applyProtection="1">
      <alignment horizontal="center" vertical="top"/>
      <protection locked="0"/>
    </xf>
    <xf numFmtId="0" fontId="5" fillId="2" borderId="13" xfId="1" applyFont="1" applyFill="1" applyBorder="1" applyAlignment="1" applyProtection="1">
      <alignment horizontal="center" vertical="top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2" fillId="3" borderId="12" xfId="1" applyFont="1" applyFill="1" applyBorder="1" applyAlignment="1" applyProtection="1">
      <alignment horizontal="center" vertical="center" wrapText="1"/>
      <protection locked="0"/>
    </xf>
    <xf numFmtId="0" fontId="2" fillId="3" borderId="14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14" fillId="2" borderId="5" xfId="1" applyFont="1" applyFill="1" applyBorder="1" applyAlignment="1" applyProtection="1">
      <alignment horizontal="center" vertical="center" wrapText="1"/>
      <protection locked="0"/>
    </xf>
    <xf numFmtId="0" fontId="14" fillId="2" borderId="15" xfId="1" applyFont="1" applyFill="1" applyBorder="1" applyAlignment="1" applyProtection="1">
      <alignment horizontal="center" vertical="center" wrapText="1"/>
      <protection locked="0"/>
    </xf>
    <xf numFmtId="0" fontId="14" fillId="2" borderId="2" xfId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center" vertical="center" wrapText="1"/>
    </xf>
    <xf numFmtId="0" fontId="14" fillId="2" borderId="14" xfId="1" applyFont="1" applyFill="1" applyBorder="1" applyAlignment="1" applyProtection="1">
      <alignment horizontal="center" vertical="center" wrapText="1"/>
      <protection locked="0"/>
    </xf>
  </cellXfs>
  <cellStyles count="6">
    <cellStyle name="Excel Built-in Comma" xfId="5"/>
    <cellStyle name="Excel Built-in Normal" xfId="4"/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zoomScale="80" zoomScaleNormal="80" workbookViewId="0">
      <pane ySplit="6" topLeftCell="A97" activePane="bottomLeft" state="frozen"/>
      <selection pane="bottomLeft" activeCell="R49" sqref="R49"/>
    </sheetView>
  </sheetViews>
  <sheetFormatPr defaultRowHeight="12.75" x14ac:dyDescent="0.2"/>
  <cols>
    <col min="1" max="1" width="27.7109375" style="3" customWidth="1"/>
    <col min="2" max="2" width="42.5703125" style="3" customWidth="1"/>
    <col min="3" max="3" width="21" style="3" customWidth="1"/>
    <col min="4" max="4" width="22" style="3" bestFit="1" customWidth="1"/>
    <col min="5" max="5" width="14.28515625" style="3" customWidth="1"/>
    <col min="6" max="6" width="13.5703125" style="3" customWidth="1"/>
    <col min="7" max="7" width="14.28515625" style="3" customWidth="1"/>
    <col min="8" max="8" width="11.28515625" style="3" customWidth="1"/>
    <col min="9" max="9" width="14.28515625" style="3" customWidth="1"/>
    <col min="10" max="10" width="11.5703125" style="3" customWidth="1"/>
    <col min="11" max="11" width="14.28515625" style="3" customWidth="1"/>
    <col min="12" max="12" width="11.5703125" style="3" customWidth="1"/>
    <col min="13" max="13" width="16.140625" style="3" customWidth="1"/>
    <col min="14" max="251" width="9.140625" style="3"/>
    <col min="252" max="252" width="27.28515625" style="3" customWidth="1"/>
    <col min="253" max="253" width="38.7109375" style="3" customWidth="1"/>
    <col min="254" max="254" width="20" style="3" bestFit="1" customWidth="1"/>
    <col min="255" max="255" width="22" style="3" bestFit="1" customWidth="1"/>
    <col min="256" max="256" width="10.7109375" style="3" customWidth="1"/>
    <col min="257" max="257" width="12" style="3" customWidth="1"/>
    <col min="258" max="258" width="11.42578125" style="3" customWidth="1"/>
    <col min="259" max="259" width="11" style="3" customWidth="1"/>
    <col min="260" max="260" width="13" style="3" customWidth="1"/>
    <col min="261" max="507" width="9.140625" style="3"/>
    <col min="508" max="508" width="27.28515625" style="3" customWidth="1"/>
    <col min="509" max="509" width="38.7109375" style="3" customWidth="1"/>
    <col min="510" max="510" width="20" style="3" bestFit="1" customWidth="1"/>
    <col min="511" max="511" width="22" style="3" bestFit="1" customWidth="1"/>
    <col min="512" max="512" width="10.7109375" style="3" customWidth="1"/>
    <col min="513" max="513" width="12" style="3" customWidth="1"/>
    <col min="514" max="514" width="11.42578125" style="3" customWidth="1"/>
    <col min="515" max="515" width="11" style="3" customWidth="1"/>
    <col min="516" max="516" width="13" style="3" customWidth="1"/>
    <col min="517" max="763" width="9.140625" style="3"/>
    <col min="764" max="764" width="27.28515625" style="3" customWidth="1"/>
    <col min="765" max="765" width="38.7109375" style="3" customWidth="1"/>
    <col min="766" max="766" width="20" style="3" bestFit="1" customWidth="1"/>
    <col min="767" max="767" width="22" style="3" bestFit="1" customWidth="1"/>
    <col min="768" max="768" width="10.7109375" style="3" customWidth="1"/>
    <col min="769" max="769" width="12" style="3" customWidth="1"/>
    <col min="770" max="770" width="11.42578125" style="3" customWidth="1"/>
    <col min="771" max="771" width="11" style="3" customWidth="1"/>
    <col min="772" max="772" width="13" style="3" customWidth="1"/>
    <col min="773" max="1019" width="9.140625" style="3"/>
    <col min="1020" max="1020" width="27.28515625" style="3" customWidth="1"/>
    <col min="1021" max="1021" width="38.7109375" style="3" customWidth="1"/>
    <col min="1022" max="1022" width="20" style="3" bestFit="1" customWidth="1"/>
    <col min="1023" max="1023" width="22" style="3" bestFit="1" customWidth="1"/>
    <col min="1024" max="1024" width="10.7109375" style="3" customWidth="1"/>
    <col min="1025" max="1025" width="12" style="3" customWidth="1"/>
    <col min="1026" max="1026" width="11.42578125" style="3" customWidth="1"/>
    <col min="1027" max="1027" width="11" style="3" customWidth="1"/>
    <col min="1028" max="1028" width="13" style="3" customWidth="1"/>
    <col min="1029" max="1275" width="9.140625" style="3"/>
    <col min="1276" max="1276" width="27.28515625" style="3" customWidth="1"/>
    <col min="1277" max="1277" width="38.7109375" style="3" customWidth="1"/>
    <col min="1278" max="1278" width="20" style="3" bestFit="1" customWidth="1"/>
    <col min="1279" max="1279" width="22" style="3" bestFit="1" customWidth="1"/>
    <col min="1280" max="1280" width="10.7109375" style="3" customWidth="1"/>
    <col min="1281" max="1281" width="12" style="3" customWidth="1"/>
    <col min="1282" max="1282" width="11.42578125" style="3" customWidth="1"/>
    <col min="1283" max="1283" width="11" style="3" customWidth="1"/>
    <col min="1284" max="1284" width="13" style="3" customWidth="1"/>
    <col min="1285" max="1531" width="9.140625" style="3"/>
    <col min="1532" max="1532" width="27.28515625" style="3" customWidth="1"/>
    <col min="1533" max="1533" width="38.7109375" style="3" customWidth="1"/>
    <col min="1534" max="1534" width="20" style="3" bestFit="1" customWidth="1"/>
    <col min="1535" max="1535" width="22" style="3" bestFit="1" customWidth="1"/>
    <col min="1536" max="1536" width="10.7109375" style="3" customWidth="1"/>
    <col min="1537" max="1537" width="12" style="3" customWidth="1"/>
    <col min="1538" max="1538" width="11.42578125" style="3" customWidth="1"/>
    <col min="1539" max="1539" width="11" style="3" customWidth="1"/>
    <col min="1540" max="1540" width="13" style="3" customWidth="1"/>
    <col min="1541" max="1787" width="9.140625" style="3"/>
    <col min="1788" max="1788" width="27.28515625" style="3" customWidth="1"/>
    <col min="1789" max="1789" width="38.7109375" style="3" customWidth="1"/>
    <col min="1790" max="1790" width="20" style="3" bestFit="1" customWidth="1"/>
    <col min="1791" max="1791" width="22" style="3" bestFit="1" customWidth="1"/>
    <col min="1792" max="1792" width="10.7109375" style="3" customWidth="1"/>
    <col min="1793" max="1793" width="12" style="3" customWidth="1"/>
    <col min="1794" max="1794" width="11.42578125" style="3" customWidth="1"/>
    <col min="1795" max="1795" width="11" style="3" customWidth="1"/>
    <col min="1796" max="1796" width="13" style="3" customWidth="1"/>
    <col min="1797" max="2043" width="9.140625" style="3"/>
    <col min="2044" max="2044" width="27.28515625" style="3" customWidth="1"/>
    <col min="2045" max="2045" width="38.7109375" style="3" customWidth="1"/>
    <col min="2046" max="2046" width="20" style="3" bestFit="1" customWidth="1"/>
    <col min="2047" max="2047" width="22" style="3" bestFit="1" customWidth="1"/>
    <col min="2048" max="2048" width="10.7109375" style="3" customWidth="1"/>
    <col min="2049" max="2049" width="12" style="3" customWidth="1"/>
    <col min="2050" max="2050" width="11.42578125" style="3" customWidth="1"/>
    <col min="2051" max="2051" width="11" style="3" customWidth="1"/>
    <col min="2052" max="2052" width="13" style="3" customWidth="1"/>
    <col min="2053" max="2299" width="9.140625" style="3"/>
    <col min="2300" max="2300" width="27.28515625" style="3" customWidth="1"/>
    <col min="2301" max="2301" width="38.7109375" style="3" customWidth="1"/>
    <col min="2302" max="2302" width="20" style="3" bestFit="1" customWidth="1"/>
    <col min="2303" max="2303" width="22" style="3" bestFit="1" customWidth="1"/>
    <col min="2304" max="2304" width="10.7109375" style="3" customWidth="1"/>
    <col min="2305" max="2305" width="12" style="3" customWidth="1"/>
    <col min="2306" max="2306" width="11.42578125" style="3" customWidth="1"/>
    <col min="2307" max="2307" width="11" style="3" customWidth="1"/>
    <col min="2308" max="2308" width="13" style="3" customWidth="1"/>
    <col min="2309" max="2555" width="9.140625" style="3"/>
    <col min="2556" max="2556" width="27.28515625" style="3" customWidth="1"/>
    <col min="2557" max="2557" width="38.7109375" style="3" customWidth="1"/>
    <col min="2558" max="2558" width="20" style="3" bestFit="1" customWidth="1"/>
    <col min="2559" max="2559" width="22" style="3" bestFit="1" customWidth="1"/>
    <col min="2560" max="2560" width="10.7109375" style="3" customWidth="1"/>
    <col min="2561" max="2561" width="12" style="3" customWidth="1"/>
    <col min="2562" max="2562" width="11.42578125" style="3" customWidth="1"/>
    <col min="2563" max="2563" width="11" style="3" customWidth="1"/>
    <col min="2564" max="2564" width="13" style="3" customWidth="1"/>
    <col min="2565" max="2811" width="9.140625" style="3"/>
    <col min="2812" max="2812" width="27.28515625" style="3" customWidth="1"/>
    <col min="2813" max="2813" width="38.7109375" style="3" customWidth="1"/>
    <col min="2814" max="2814" width="20" style="3" bestFit="1" customWidth="1"/>
    <col min="2815" max="2815" width="22" style="3" bestFit="1" customWidth="1"/>
    <col min="2816" max="2816" width="10.7109375" style="3" customWidth="1"/>
    <col min="2817" max="2817" width="12" style="3" customWidth="1"/>
    <col min="2818" max="2818" width="11.42578125" style="3" customWidth="1"/>
    <col min="2819" max="2819" width="11" style="3" customWidth="1"/>
    <col min="2820" max="2820" width="13" style="3" customWidth="1"/>
    <col min="2821" max="3067" width="9.140625" style="3"/>
    <col min="3068" max="3068" width="27.28515625" style="3" customWidth="1"/>
    <col min="3069" max="3069" width="38.7109375" style="3" customWidth="1"/>
    <col min="3070" max="3070" width="20" style="3" bestFit="1" customWidth="1"/>
    <col min="3071" max="3071" width="22" style="3" bestFit="1" customWidth="1"/>
    <col min="3072" max="3072" width="10.7109375" style="3" customWidth="1"/>
    <col min="3073" max="3073" width="12" style="3" customWidth="1"/>
    <col min="3074" max="3074" width="11.42578125" style="3" customWidth="1"/>
    <col min="3075" max="3075" width="11" style="3" customWidth="1"/>
    <col min="3076" max="3076" width="13" style="3" customWidth="1"/>
    <col min="3077" max="3323" width="9.140625" style="3"/>
    <col min="3324" max="3324" width="27.28515625" style="3" customWidth="1"/>
    <col min="3325" max="3325" width="38.7109375" style="3" customWidth="1"/>
    <col min="3326" max="3326" width="20" style="3" bestFit="1" customWidth="1"/>
    <col min="3327" max="3327" width="22" style="3" bestFit="1" customWidth="1"/>
    <col min="3328" max="3328" width="10.7109375" style="3" customWidth="1"/>
    <col min="3329" max="3329" width="12" style="3" customWidth="1"/>
    <col min="3330" max="3330" width="11.42578125" style="3" customWidth="1"/>
    <col min="3331" max="3331" width="11" style="3" customWidth="1"/>
    <col min="3332" max="3332" width="13" style="3" customWidth="1"/>
    <col min="3333" max="3579" width="9.140625" style="3"/>
    <col min="3580" max="3580" width="27.28515625" style="3" customWidth="1"/>
    <col min="3581" max="3581" width="38.7109375" style="3" customWidth="1"/>
    <col min="3582" max="3582" width="20" style="3" bestFit="1" customWidth="1"/>
    <col min="3583" max="3583" width="22" style="3" bestFit="1" customWidth="1"/>
    <col min="3584" max="3584" width="10.7109375" style="3" customWidth="1"/>
    <col min="3585" max="3585" width="12" style="3" customWidth="1"/>
    <col min="3586" max="3586" width="11.42578125" style="3" customWidth="1"/>
    <col min="3587" max="3587" width="11" style="3" customWidth="1"/>
    <col min="3588" max="3588" width="13" style="3" customWidth="1"/>
    <col min="3589" max="3835" width="9.140625" style="3"/>
    <col min="3836" max="3836" width="27.28515625" style="3" customWidth="1"/>
    <col min="3837" max="3837" width="38.7109375" style="3" customWidth="1"/>
    <col min="3838" max="3838" width="20" style="3" bestFit="1" customWidth="1"/>
    <col min="3839" max="3839" width="22" style="3" bestFit="1" customWidth="1"/>
    <col min="3840" max="3840" width="10.7109375" style="3" customWidth="1"/>
    <col min="3841" max="3841" width="12" style="3" customWidth="1"/>
    <col min="3842" max="3842" width="11.42578125" style="3" customWidth="1"/>
    <col min="3843" max="3843" width="11" style="3" customWidth="1"/>
    <col min="3844" max="3844" width="13" style="3" customWidth="1"/>
    <col min="3845" max="4091" width="9.140625" style="3"/>
    <col min="4092" max="4092" width="27.28515625" style="3" customWidth="1"/>
    <col min="4093" max="4093" width="38.7109375" style="3" customWidth="1"/>
    <col min="4094" max="4094" width="20" style="3" bestFit="1" customWidth="1"/>
    <col min="4095" max="4095" width="22" style="3" bestFit="1" customWidth="1"/>
    <col min="4096" max="4096" width="10.7109375" style="3" customWidth="1"/>
    <col min="4097" max="4097" width="12" style="3" customWidth="1"/>
    <col min="4098" max="4098" width="11.42578125" style="3" customWidth="1"/>
    <col min="4099" max="4099" width="11" style="3" customWidth="1"/>
    <col min="4100" max="4100" width="13" style="3" customWidth="1"/>
    <col min="4101" max="4347" width="9.140625" style="3"/>
    <col min="4348" max="4348" width="27.28515625" style="3" customWidth="1"/>
    <col min="4349" max="4349" width="38.7109375" style="3" customWidth="1"/>
    <col min="4350" max="4350" width="20" style="3" bestFit="1" customWidth="1"/>
    <col min="4351" max="4351" width="22" style="3" bestFit="1" customWidth="1"/>
    <col min="4352" max="4352" width="10.7109375" style="3" customWidth="1"/>
    <col min="4353" max="4353" width="12" style="3" customWidth="1"/>
    <col min="4354" max="4354" width="11.42578125" style="3" customWidth="1"/>
    <col min="4355" max="4355" width="11" style="3" customWidth="1"/>
    <col min="4356" max="4356" width="13" style="3" customWidth="1"/>
    <col min="4357" max="4603" width="9.140625" style="3"/>
    <col min="4604" max="4604" width="27.28515625" style="3" customWidth="1"/>
    <col min="4605" max="4605" width="38.7109375" style="3" customWidth="1"/>
    <col min="4606" max="4606" width="20" style="3" bestFit="1" customWidth="1"/>
    <col min="4607" max="4607" width="22" style="3" bestFit="1" customWidth="1"/>
    <col min="4608" max="4608" width="10.7109375" style="3" customWidth="1"/>
    <col min="4609" max="4609" width="12" style="3" customWidth="1"/>
    <col min="4610" max="4610" width="11.42578125" style="3" customWidth="1"/>
    <col min="4611" max="4611" width="11" style="3" customWidth="1"/>
    <col min="4612" max="4612" width="13" style="3" customWidth="1"/>
    <col min="4613" max="4859" width="9.140625" style="3"/>
    <col min="4860" max="4860" width="27.28515625" style="3" customWidth="1"/>
    <col min="4861" max="4861" width="38.7109375" style="3" customWidth="1"/>
    <col min="4862" max="4862" width="20" style="3" bestFit="1" customWidth="1"/>
    <col min="4863" max="4863" width="22" style="3" bestFit="1" customWidth="1"/>
    <col min="4864" max="4864" width="10.7109375" style="3" customWidth="1"/>
    <col min="4865" max="4865" width="12" style="3" customWidth="1"/>
    <col min="4866" max="4866" width="11.42578125" style="3" customWidth="1"/>
    <col min="4867" max="4867" width="11" style="3" customWidth="1"/>
    <col min="4868" max="4868" width="13" style="3" customWidth="1"/>
    <col min="4869" max="5115" width="9.140625" style="3"/>
    <col min="5116" max="5116" width="27.28515625" style="3" customWidth="1"/>
    <col min="5117" max="5117" width="38.7109375" style="3" customWidth="1"/>
    <col min="5118" max="5118" width="20" style="3" bestFit="1" customWidth="1"/>
    <col min="5119" max="5119" width="22" style="3" bestFit="1" customWidth="1"/>
    <col min="5120" max="5120" width="10.7109375" style="3" customWidth="1"/>
    <col min="5121" max="5121" width="12" style="3" customWidth="1"/>
    <col min="5122" max="5122" width="11.42578125" style="3" customWidth="1"/>
    <col min="5123" max="5123" width="11" style="3" customWidth="1"/>
    <col min="5124" max="5124" width="13" style="3" customWidth="1"/>
    <col min="5125" max="5371" width="9.140625" style="3"/>
    <col min="5372" max="5372" width="27.28515625" style="3" customWidth="1"/>
    <col min="5373" max="5373" width="38.7109375" style="3" customWidth="1"/>
    <col min="5374" max="5374" width="20" style="3" bestFit="1" customWidth="1"/>
    <col min="5375" max="5375" width="22" style="3" bestFit="1" customWidth="1"/>
    <col min="5376" max="5376" width="10.7109375" style="3" customWidth="1"/>
    <col min="5377" max="5377" width="12" style="3" customWidth="1"/>
    <col min="5378" max="5378" width="11.42578125" style="3" customWidth="1"/>
    <col min="5379" max="5379" width="11" style="3" customWidth="1"/>
    <col min="5380" max="5380" width="13" style="3" customWidth="1"/>
    <col min="5381" max="5627" width="9.140625" style="3"/>
    <col min="5628" max="5628" width="27.28515625" style="3" customWidth="1"/>
    <col min="5629" max="5629" width="38.7109375" style="3" customWidth="1"/>
    <col min="5630" max="5630" width="20" style="3" bestFit="1" customWidth="1"/>
    <col min="5631" max="5631" width="22" style="3" bestFit="1" customWidth="1"/>
    <col min="5632" max="5632" width="10.7109375" style="3" customWidth="1"/>
    <col min="5633" max="5633" width="12" style="3" customWidth="1"/>
    <col min="5634" max="5634" width="11.42578125" style="3" customWidth="1"/>
    <col min="5635" max="5635" width="11" style="3" customWidth="1"/>
    <col min="5636" max="5636" width="13" style="3" customWidth="1"/>
    <col min="5637" max="5883" width="9.140625" style="3"/>
    <col min="5884" max="5884" width="27.28515625" style="3" customWidth="1"/>
    <col min="5885" max="5885" width="38.7109375" style="3" customWidth="1"/>
    <col min="5886" max="5886" width="20" style="3" bestFit="1" customWidth="1"/>
    <col min="5887" max="5887" width="22" style="3" bestFit="1" customWidth="1"/>
    <col min="5888" max="5888" width="10.7109375" style="3" customWidth="1"/>
    <col min="5889" max="5889" width="12" style="3" customWidth="1"/>
    <col min="5890" max="5890" width="11.42578125" style="3" customWidth="1"/>
    <col min="5891" max="5891" width="11" style="3" customWidth="1"/>
    <col min="5892" max="5892" width="13" style="3" customWidth="1"/>
    <col min="5893" max="6139" width="9.140625" style="3"/>
    <col min="6140" max="6140" width="27.28515625" style="3" customWidth="1"/>
    <col min="6141" max="6141" width="38.7109375" style="3" customWidth="1"/>
    <col min="6142" max="6142" width="20" style="3" bestFit="1" customWidth="1"/>
    <col min="6143" max="6143" width="22" style="3" bestFit="1" customWidth="1"/>
    <col min="6144" max="6144" width="10.7109375" style="3" customWidth="1"/>
    <col min="6145" max="6145" width="12" style="3" customWidth="1"/>
    <col min="6146" max="6146" width="11.42578125" style="3" customWidth="1"/>
    <col min="6147" max="6147" width="11" style="3" customWidth="1"/>
    <col min="6148" max="6148" width="13" style="3" customWidth="1"/>
    <col min="6149" max="6395" width="9.140625" style="3"/>
    <col min="6396" max="6396" width="27.28515625" style="3" customWidth="1"/>
    <col min="6397" max="6397" width="38.7109375" style="3" customWidth="1"/>
    <col min="6398" max="6398" width="20" style="3" bestFit="1" customWidth="1"/>
    <col min="6399" max="6399" width="22" style="3" bestFit="1" customWidth="1"/>
    <col min="6400" max="6400" width="10.7109375" style="3" customWidth="1"/>
    <col min="6401" max="6401" width="12" style="3" customWidth="1"/>
    <col min="6402" max="6402" width="11.42578125" style="3" customWidth="1"/>
    <col min="6403" max="6403" width="11" style="3" customWidth="1"/>
    <col min="6404" max="6404" width="13" style="3" customWidth="1"/>
    <col min="6405" max="6651" width="9.140625" style="3"/>
    <col min="6652" max="6652" width="27.28515625" style="3" customWidth="1"/>
    <col min="6653" max="6653" width="38.7109375" style="3" customWidth="1"/>
    <col min="6654" max="6654" width="20" style="3" bestFit="1" customWidth="1"/>
    <col min="6655" max="6655" width="22" style="3" bestFit="1" customWidth="1"/>
    <col min="6656" max="6656" width="10.7109375" style="3" customWidth="1"/>
    <col min="6657" max="6657" width="12" style="3" customWidth="1"/>
    <col min="6658" max="6658" width="11.42578125" style="3" customWidth="1"/>
    <col min="6659" max="6659" width="11" style="3" customWidth="1"/>
    <col min="6660" max="6660" width="13" style="3" customWidth="1"/>
    <col min="6661" max="6907" width="9.140625" style="3"/>
    <col min="6908" max="6908" width="27.28515625" style="3" customWidth="1"/>
    <col min="6909" max="6909" width="38.7109375" style="3" customWidth="1"/>
    <col min="6910" max="6910" width="20" style="3" bestFit="1" customWidth="1"/>
    <col min="6911" max="6911" width="22" style="3" bestFit="1" customWidth="1"/>
    <col min="6912" max="6912" width="10.7109375" style="3" customWidth="1"/>
    <col min="6913" max="6913" width="12" style="3" customWidth="1"/>
    <col min="6914" max="6914" width="11.42578125" style="3" customWidth="1"/>
    <col min="6915" max="6915" width="11" style="3" customWidth="1"/>
    <col min="6916" max="6916" width="13" style="3" customWidth="1"/>
    <col min="6917" max="7163" width="9.140625" style="3"/>
    <col min="7164" max="7164" width="27.28515625" style="3" customWidth="1"/>
    <col min="7165" max="7165" width="38.7109375" style="3" customWidth="1"/>
    <col min="7166" max="7166" width="20" style="3" bestFit="1" customWidth="1"/>
    <col min="7167" max="7167" width="22" style="3" bestFit="1" customWidth="1"/>
    <col min="7168" max="7168" width="10.7109375" style="3" customWidth="1"/>
    <col min="7169" max="7169" width="12" style="3" customWidth="1"/>
    <col min="7170" max="7170" width="11.42578125" style="3" customWidth="1"/>
    <col min="7171" max="7171" width="11" style="3" customWidth="1"/>
    <col min="7172" max="7172" width="13" style="3" customWidth="1"/>
    <col min="7173" max="7419" width="9.140625" style="3"/>
    <col min="7420" max="7420" width="27.28515625" style="3" customWidth="1"/>
    <col min="7421" max="7421" width="38.7109375" style="3" customWidth="1"/>
    <col min="7422" max="7422" width="20" style="3" bestFit="1" customWidth="1"/>
    <col min="7423" max="7423" width="22" style="3" bestFit="1" customWidth="1"/>
    <col min="7424" max="7424" width="10.7109375" style="3" customWidth="1"/>
    <col min="7425" max="7425" width="12" style="3" customWidth="1"/>
    <col min="7426" max="7426" width="11.42578125" style="3" customWidth="1"/>
    <col min="7427" max="7427" width="11" style="3" customWidth="1"/>
    <col min="7428" max="7428" width="13" style="3" customWidth="1"/>
    <col min="7429" max="7675" width="9.140625" style="3"/>
    <col min="7676" max="7676" width="27.28515625" style="3" customWidth="1"/>
    <col min="7677" max="7677" width="38.7109375" style="3" customWidth="1"/>
    <col min="7678" max="7678" width="20" style="3" bestFit="1" customWidth="1"/>
    <col min="7679" max="7679" width="22" style="3" bestFit="1" customWidth="1"/>
    <col min="7680" max="7680" width="10.7109375" style="3" customWidth="1"/>
    <col min="7681" max="7681" width="12" style="3" customWidth="1"/>
    <col min="7682" max="7682" width="11.42578125" style="3" customWidth="1"/>
    <col min="7683" max="7683" width="11" style="3" customWidth="1"/>
    <col min="7684" max="7684" width="13" style="3" customWidth="1"/>
    <col min="7685" max="7931" width="9.140625" style="3"/>
    <col min="7932" max="7932" width="27.28515625" style="3" customWidth="1"/>
    <col min="7933" max="7933" width="38.7109375" style="3" customWidth="1"/>
    <col min="7934" max="7934" width="20" style="3" bestFit="1" customWidth="1"/>
    <col min="7935" max="7935" width="22" style="3" bestFit="1" customWidth="1"/>
    <col min="7936" max="7936" width="10.7109375" style="3" customWidth="1"/>
    <col min="7937" max="7937" width="12" style="3" customWidth="1"/>
    <col min="7938" max="7938" width="11.42578125" style="3" customWidth="1"/>
    <col min="7939" max="7939" width="11" style="3" customWidth="1"/>
    <col min="7940" max="7940" width="13" style="3" customWidth="1"/>
    <col min="7941" max="8187" width="9.140625" style="3"/>
    <col min="8188" max="8188" width="27.28515625" style="3" customWidth="1"/>
    <col min="8189" max="8189" width="38.7109375" style="3" customWidth="1"/>
    <col min="8190" max="8190" width="20" style="3" bestFit="1" customWidth="1"/>
    <col min="8191" max="8191" width="22" style="3" bestFit="1" customWidth="1"/>
    <col min="8192" max="8192" width="10.7109375" style="3" customWidth="1"/>
    <col min="8193" max="8193" width="12" style="3" customWidth="1"/>
    <col min="8194" max="8194" width="11.42578125" style="3" customWidth="1"/>
    <col min="8195" max="8195" width="11" style="3" customWidth="1"/>
    <col min="8196" max="8196" width="13" style="3" customWidth="1"/>
    <col min="8197" max="8443" width="9.140625" style="3"/>
    <col min="8444" max="8444" width="27.28515625" style="3" customWidth="1"/>
    <col min="8445" max="8445" width="38.7109375" style="3" customWidth="1"/>
    <col min="8446" max="8446" width="20" style="3" bestFit="1" customWidth="1"/>
    <col min="8447" max="8447" width="22" style="3" bestFit="1" customWidth="1"/>
    <col min="8448" max="8448" width="10.7109375" style="3" customWidth="1"/>
    <col min="8449" max="8449" width="12" style="3" customWidth="1"/>
    <col min="8450" max="8450" width="11.42578125" style="3" customWidth="1"/>
    <col min="8451" max="8451" width="11" style="3" customWidth="1"/>
    <col min="8452" max="8452" width="13" style="3" customWidth="1"/>
    <col min="8453" max="8699" width="9.140625" style="3"/>
    <col min="8700" max="8700" width="27.28515625" style="3" customWidth="1"/>
    <col min="8701" max="8701" width="38.7109375" style="3" customWidth="1"/>
    <col min="8702" max="8702" width="20" style="3" bestFit="1" customWidth="1"/>
    <col min="8703" max="8703" width="22" style="3" bestFit="1" customWidth="1"/>
    <col min="8704" max="8704" width="10.7109375" style="3" customWidth="1"/>
    <col min="8705" max="8705" width="12" style="3" customWidth="1"/>
    <col min="8706" max="8706" width="11.42578125" style="3" customWidth="1"/>
    <col min="8707" max="8707" width="11" style="3" customWidth="1"/>
    <col min="8708" max="8708" width="13" style="3" customWidth="1"/>
    <col min="8709" max="8955" width="9.140625" style="3"/>
    <col min="8956" max="8956" width="27.28515625" style="3" customWidth="1"/>
    <col min="8957" max="8957" width="38.7109375" style="3" customWidth="1"/>
    <col min="8958" max="8958" width="20" style="3" bestFit="1" customWidth="1"/>
    <col min="8959" max="8959" width="22" style="3" bestFit="1" customWidth="1"/>
    <col min="8960" max="8960" width="10.7109375" style="3" customWidth="1"/>
    <col min="8961" max="8961" width="12" style="3" customWidth="1"/>
    <col min="8962" max="8962" width="11.42578125" style="3" customWidth="1"/>
    <col min="8963" max="8963" width="11" style="3" customWidth="1"/>
    <col min="8964" max="8964" width="13" style="3" customWidth="1"/>
    <col min="8965" max="9211" width="9.140625" style="3"/>
    <col min="9212" max="9212" width="27.28515625" style="3" customWidth="1"/>
    <col min="9213" max="9213" width="38.7109375" style="3" customWidth="1"/>
    <col min="9214" max="9214" width="20" style="3" bestFit="1" customWidth="1"/>
    <col min="9215" max="9215" width="22" style="3" bestFit="1" customWidth="1"/>
    <col min="9216" max="9216" width="10.7109375" style="3" customWidth="1"/>
    <col min="9217" max="9217" width="12" style="3" customWidth="1"/>
    <col min="9218" max="9218" width="11.42578125" style="3" customWidth="1"/>
    <col min="9219" max="9219" width="11" style="3" customWidth="1"/>
    <col min="9220" max="9220" width="13" style="3" customWidth="1"/>
    <col min="9221" max="9467" width="9.140625" style="3"/>
    <col min="9468" max="9468" width="27.28515625" style="3" customWidth="1"/>
    <col min="9469" max="9469" width="38.7109375" style="3" customWidth="1"/>
    <col min="9470" max="9470" width="20" style="3" bestFit="1" customWidth="1"/>
    <col min="9471" max="9471" width="22" style="3" bestFit="1" customWidth="1"/>
    <col min="9472" max="9472" width="10.7109375" style="3" customWidth="1"/>
    <col min="9473" max="9473" width="12" style="3" customWidth="1"/>
    <col min="9474" max="9474" width="11.42578125" style="3" customWidth="1"/>
    <col min="9475" max="9475" width="11" style="3" customWidth="1"/>
    <col min="9476" max="9476" width="13" style="3" customWidth="1"/>
    <col min="9477" max="9723" width="9.140625" style="3"/>
    <col min="9724" max="9724" width="27.28515625" style="3" customWidth="1"/>
    <col min="9725" max="9725" width="38.7109375" style="3" customWidth="1"/>
    <col min="9726" max="9726" width="20" style="3" bestFit="1" customWidth="1"/>
    <col min="9727" max="9727" width="22" style="3" bestFit="1" customWidth="1"/>
    <col min="9728" max="9728" width="10.7109375" style="3" customWidth="1"/>
    <col min="9729" max="9729" width="12" style="3" customWidth="1"/>
    <col min="9730" max="9730" width="11.42578125" style="3" customWidth="1"/>
    <col min="9731" max="9731" width="11" style="3" customWidth="1"/>
    <col min="9732" max="9732" width="13" style="3" customWidth="1"/>
    <col min="9733" max="9979" width="9.140625" style="3"/>
    <col min="9980" max="9980" width="27.28515625" style="3" customWidth="1"/>
    <col min="9981" max="9981" width="38.7109375" style="3" customWidth="1"/>
    <col min="9982" max="9982" width="20" style="3" bestFit="1" customWidth="1"/>
    <col min="9983" max="9983" width="22" style="3" bestFit="1" customWidth="1"/>
    <col min="9984" max="9984" width="10.7109375" style="3" customWidth="1"/>
    <col min="9985" max="9985" width="12" style="3" customWidth="1"/>
    <col min="9986" max="9986" width="11.42578125" style="3" customWidth="1"/>
    <col min="9987" max="9987" width="11" style="3" customWidth="1"/>
    <col min="9988" max="9988" width="13" style="3" customWidth="1"/>
    <col min="9989" max="10235" width="9.140625" style="3"/>
    <col min="10236" max="10236" width="27.28515625" style="3" customWidth="1"/>
    <col min="10237" max="10237" width="38.7109375" style="3" customWidth="1"/>
    <col min="10238" max="10238" width="20" style="3" bestFit="1" customWidth="1"/>
    <col min="10239" max="10239" width="22" style="3" bestFit="1" customWidth="1"/>
    <col min="10240" max="10240" width="10.7109375" style="3" customWidth="1"/>
    <col min="10241" max="10241" width="12" style="3" customWidth="1"/>
    <col min="10242" max="10242" width="11.42578125" style="3" customWidth="1"/>
    <col min="10243" max="10243" width="11" style="3" customWidth="1"/>
    <col min="10244" max="10244" width="13" style="3" customWidth="1"/>
    <col min="10245" max="10491" width="9.140625" style="3"/>
    <col min="10492" max="10492" width="27.28515625" style="3" customWidth="1"/>
    <col min="10493" max="10493" width="38.7109375" style="3" customWidth="1"/>
    <col min="10494" max="10494" width="20" style="3" bestFit="1" customWidth="1"/>
    <col min="10495" max="10495" width="22" style="3" bestFit="1" customWidth="1"/>
    <col min="10496" max="10496" width="10.7109375" style="3" customWidth="1"/>
    <col min="10497" max="10497" width="12" style="3" customWidth="1"/>
    <col min="10498" max="10498" width="11.42578125" style="3" customWidth="1"/>
    <col min="10499" max="10499" width="11" style="3" customWidth="1"/>
    <col min="10500" max="10500" width="13" style="3" customWidth="1"/>
    <col min="10501" max="10747" width="9.140625" style="3"/>
    <col min="10748" max="10748" width="27.28515625" style="3" customWidth="1"/>
    <col min="10749" max="10749" width="38.7109375" style="3" customWidth="1"/>
    <col min="10750" max="10750" width="20" style="3" bestFit="1" customWidth="1"/>
    <col min="10751" max="10751" width="22" style="3" bestFit="1" customWidth="1"/>
    <col min="10752" max="10752" width="10.7109375" style="3" customWidth="1"/>
    <col min="10753" max="10753" width="12" style="3" customWidth="1"/>
    <col min="10754" max="10754" width="11.42578125" style="3" customWidth="1"/>
    <col min="10755" max="10755" width="11" style="3" customWidth="1"/>
    <col min="10756" max="10756" width="13" style="3" customWidth="1"/>
    <col min="10757" max="11003" width="9.140625" style="3"/>
    <col min="11004" max="11004" width="27.28515625" style="3" customWidth="1"/>
    <col min="11005" max="11005" width="38.7109375" style="3" customWidth="1"/>
    <col min="11006" max="11006" width="20" style="3" bestFit="1" customWidth="1"/>
    <col min="11007" max="11007" width="22" style="3" bestFit="1" customWidth="1"/>
    <col min="11008" max="11008" width="10.7109375" style="3" customWidth="1"/>
    <col min="11009" max="11009" width="12" style="3" customWidth="1"/>
    <col min="11010" max="11010" width="11.42578125" style="3" customWidth="1"/>
    <col min="11011" max="11011" width="11" style="3" customWidth="1"/>
    <col min="11012" max="11012" width="13" style="3" customWidth="1"/>
    <col min="11013" max="11259" width="9.140625" style="3"/>
    <col min="11260" max="11260" width="27.28515625" style="3" customWidth="1"/>
    <col min="11261" max="11261" width="38.7109375" style="3" customWidth="1"/>
    <col min="11262" max="11262" width="20" style="3" bestFit="1" customWidth="1"/>
    <col min="11263" max="11263" width="22" style="3" bestFit="1" customWidth="1"/>
    <col min="11264" max="11264" width="10.7109375" style="3" customWidth="1"/>
    <col min="11265" max="11265" width="12" style="3" customWidth="1"/>
    <col min="11266" max="11266" width="11.42578125" style="3" customWidth="1"/>
    <col min="11267" max="11267" width="11" style="3" customWidth="1"/>
    <col min="11268" max="11268" width="13" style="3" customWidth="1"/>
    <col min="11269" max="11515" width="9.140625" style="3"/>
    <col min="11516" max="11516" width="27.28515625" style="3" customWidth="1"/>
    <col min="11517" max="11517" width="38.7109375" style="3" customWidth="1"/>
    <col min="11518" max="11518" width="20" style="3" bestFit="1" customWidth="1"/>
    <col min="11519" max="11519" width="22" style="3" bestFit="1" customWidth="1"/>
    <col min="11520" max="11520" width="10.7109375" style="3" customWidth="1"/>
    <col min="11521" max="11521" width="12" style="3" customWidth="1"/>
    <col min="11522" max="11522" width="11.42578125" style="3" customWidth="1"/>
    <col min="11523" max="11523" width="11" style="3" customWidth="1"/>
    <col min="11524" max="11524" width="13" style="3" customWidth="1"/>
    <col min="11525" max="11771" width="9.140625" style="3"/>
    <col min="11772" max="11772" width="27.28515625" style="3" customWidth="1"/>
    <col min="11773" max="11773" width="38.7109375" style="3" customWidth="1"/>
    <col min="11774" max="11774" width="20" style="3" bestFit="1" customWidth="1"/>
    <col min="11775" max="11775" width="22" style="3" bestFit="1" customWidth="1"/>
    <col min="11776" max="11776" width="10.7109375" style="3" customWidth="1"/>
    <col min="11777" max="11777" width="12" style="3" customWidth="1"/>
    <col min="11778" max="11778" width="11.42578125" style="3" customWidth="1"/>
    <col min="11779" max="11779" width="11" style="3" customWidth="1"/>
    <col min="11780" max="11780" width="13" style="3" customWidth="1"/>
    <col min="11781" max="12027" width="9.140625" style="3"/>
    <col min="12028" max="12028" width="27.28515625" style="3" customWidth="1"/>
    <col min="12029" max="12029" width="38.7109375" style="3" customWidth="1"/>
    <col min="12030" max="12030" width="20" style="3" bestFit="1" customWidth="1"/>
    <col min="12031" max="12031" width="22" style="3" bestFit="1" customWidth="1"/>
    <col min="12032" max="12032" width="10.7109375" style="3" customWidth="1"/>
    <col min="12033" max="12033" width="12" style="3" customWidth="1"/>
    <col min="12034" max="12034" width="11.42578125" style="3" customWidth="1"/>
    <col min="12035" max="12035" width="11" style="3" customWidth="1"/>
    <col min="12036" max="12036" width="13" style="3" customWidth="1"/>
    <col min="12037" max="12283" width="9.140625" style="3"/>
    <col min="12284" max="12284" width="27.28515625" style="3" customWidth="1"/>
    <col min="12285" max="12285" width="38.7109375" style="3" customWidth="1"/>
    <col min="12286" max="12286" width="20" style="3" bestFit="1" customWidth="1"/>
    <col min="12287" max="12287" width="22" style="3" bestFit="1" customWidth="1"/>
    <col min="12288" max="12288" width="10.7109375" style="3" customWidth="1"/>
    <col min="12289" max="12289" width="12" style="3" customWidth="1"/>
    <col min="12290" max="12290" width="11.42578125" style="3" customWidth="1"/>
    <col min="12291" max="12291" width="11" style="3" customWidth="1"/>
    <col min="12292" max="12292" width="13" style="3" customWidth="1"/>
    <col min="12293" max="12539" width="9.140625" style="3"/>
    <col min="12540" max="12540" width="27.28515625" style="3" customWidth="1"/>
    <col min="12541" max="12541" width="38.7109375" style="3" customWidth="1"/>
    <col min="12542" max="12542" width="20" style="3" bestFit="1" customWidth="1"/>
    <col min="12543" max="12543" width="22" style="3" bestFit="1" customWidth="1"/>
    <col min="12544" max="12544" width="10.7109375" style="3" customWidth="1"/>
    <col min="12545" max="12545" width="12" style="3" customWidth="1"/>
    <col min="12546" max="12546" width="11.42578125" style="3" customWidth="1"/>
    <col min="12547" max="12547" width="11" style="3" customWidth="1"/>
    <col min="12548" max="12548" width="13" style="3" customWidth="1"/>
    <col min="12549" max="12795" width="9.140625" style="3"/>
    <col min="12796" max="12796" width="27.28515625" style="3" customWidth="1"/>
    <col min="12797" max="12797" width="38.7109375" style="3" customWidth="1"/>
    <col min="12798" max="12798" width="20" style="3" bestFit="1" customWidth="1"/>
    <col min="12799" max="12799" width="22" style="3" bestFit="1" customWidth="1"/>
    <col min="12800" max="12800" width="10.7109375" style="3" customWidth="1"/>
    <col min="12801" max="12801" width="12" style="3" customWidth="1"/>
    <col min="12802" max="12802" width="11.42578125" style="3" customWidth="1"/>
    <col min="12803" max="12803" width="11" style="3" customWidth="1"/>
    <col min="12804" max="12804" width="13" style="3" customWidth="1"/>
    <col min="12805" max="13051" width="9.140625" style="3"/>
    <col min="13052" max="13052" width="27.28515625" style="3" customWidth="1"/>
    <col min="13053" max="13053" width="38.7109375" style="3" customWidth="1"/>
    <col min="13054" max="13054" width="20" style="3" bestFit="1" customWidth="1"/>
    <col min="13055" max="13055" width="22" style="3" bestFit="1" customWidth="1"/>
    <col min="13056" max="13056" width="10.7109375" style="3" customWidth="1"/>
    <col min="13057" max="13057" width="12" style="3" customWidth="1"/>
    <col min="13058" max="13058" width="11.42578125" style="3" customWidth="1"/>
    <col min="13059" max="13059" width="11" style="3" customWidth="1"/>
    <col min="13060" max="13060" width="13" style="3" customWidth="1"/>
    <col min="13061" max="13307" width="9.140625" style="3"/>
    <col min="13308" max="13308" width="27.28515625" style="3" customWidth="1"/>
    <col min="13309" max="13309" width="38.7109375" style="3" customWidth="1"/>
    <col min="13310" max="13310" width="20" style="3" bestFit="1" customWidth="1"/>
    <col min="13311" max="13311" width="22" style="3" bestFit="1" customWidth="1"/>
    <col min="13312" max="13312" width="10.7109375" style="3" customWidth="1"/>
    <col min="13313" max="13313" width="12" style="3" customWidth="1"/>
    <col min="13314" max="13314" width="11.42578125" style="3" customWidth="1"/>
    <col min="13315" max="13315" width="11" style="3" customWidth="1"/>
    <col min="13316" max="13316" width="13" style="3" customWidth="1"/>
    <col min="13317" max="13563" width="9.140625" style="3"/>
    <col min="13564" max="13564" width="27.28515625" style="3" customWidth="1"/>
    <col min="13565" max="13565" width="38.7109375" style="3" customWidth="1"/>
    <col min="13566" max="13566" width="20" style="3" bestFit="1" customWidth="1"/>
    <col min="13567" max="13567" width="22" style="3" bestFit="1" customWidth="1"/>
    <col min="13568" max="13568" width="10.7109375" style="3" customWidth="1"/>
    <col min="13569" max="13569" width="12" style="3" customWidth="1"/>
    <col min="13570" max="13570" width="11.42578125" style="3" customWidth="1"/>
    <col min="13571" max="13571" width="11" style="3" customWidth="1"/>
    <col min="13572" max="13572" width="13" style="3" customWidth="1"/>
    <col min="13573" max="13819" width="9.140625" style="3"/>
    <col min="13820" max="13820" width="27.28515625" style="3" customWidth="1"/>
    <col min="13821" max="13821" width="38.7109375" style="3" customWidth="1"/>
    <col min="13822" max="13822" width="20" style="3" bestFit="1" customWidth="1"/>
    <col min="13823" max="13823" width="22" style="3" bestFit="1" customWidth="1"/>
    <col min="13824" max="13824" width="10.7109375" style="3" customWidth="1"/>
    <col min="13825" max="13825" width="12" style="3" customWidth="1"/>
    <col min="13826" max="13826" width="11.42578125" style="3" customWidth="1"/>
    <col min="13827" max="13827" width="11" style="3" customWidth="1"/>
    <col min="13828" max="13828" width="13" style="3" customWidth="1"/>
    <col min="13829" max="14075" width="9.140625" style="3"/>
    <col min="14076" max="14076" width="27.28515625" style="3" customWidth="1"/>
    <col min="14077" max="14077" width="38.7109375" style="3" customWidth="1"/>
    <col min="14078" max="14078" width="20" style="3" bestFit="1" customWidth="1"/>
    <col min="14079" max="14079" width="22" style="3" bestFit="1" customWidth="1"/>
    <col min="14080" max="14080" width="10.7109375" style="3" customWidth="1"/>
    <col min="14081" max="14081" width="12" style="3" customWidth="1"/>
    <col min="14082" max="14082" width="11.42578125" style="3" customWidth="1"/>
    <col min="14083" max="14083" width="11" style="3" customWidth="1"/>
    <col min="14084" max="14084" width="13" style="3" customWidth="1"/>
    <col min="14085" max="14331" width="9.140625" style="3"/>
    <col min="14332" max="14332" width="27.28515625" style="3" customWidth="1"/>
    <col min="14333" max="14333" width="38.7109375" style="3" customWidth="1"/>
    <col min="14334" max="14334" width="20" style="3" bestFit="1" customWidth="1"/>
    <col min="14335" max="14335" width="22" style="3" bestFit="1" customWidth="1"/>
    <col min="14336" max="14336" width="10.7109375" style="3" customWidth="1"/>
    <col min="14337" max="14337" width="12" style="3" customWidth="1"/>
    <col min="14338" max="14338" width="11.42578125" style="3" customWidth="1"/>
    <col min="14339" max="14339" width="11" style="3" customWidth="1"/>
    <col min="14340" max="14340" width="13" style="3" customWidth="1"/>
    <col min="14341" max="14587" width="9.140625" style="3"/>
    <col min="14588" max="14588" width="27.28515625" style="3" customWidth="1"/>
    <col min="14589" max="14589" width="38.7109375" style="3" customWidth="1"/>
    <col min="14590" max="14590" width="20" style="3" bestFit="1" customWidth="1"/>
    <col min="14591" max="14591" width="22" style="3" bestFit="1" customWidth="1"/>
    <col min="14592" max="14592" width="10.7109375" style="3" customWidth="1"/>
    <col min="14593" max="14593" width="12" style="3" customWidth="1"/>
    <col min="14594" max="14594" width="11.42578125" style="3" customWidth="1"/>
    <col min="14595" max="14595" width="11" style="3" customWidth="1"/>
    <col min="14596" max="14596" width="13" style="3" customWidth="1"/>
    <col min="14597" max="14843" width="9.140625" style="3"/>
    <col min="14844" max="14844" width="27.28515625" style="3" customWidth="1"/>
    <col min="14845" max="14845" width="38.7109375" style="3" customWidth="1"/>
    <col min="14846" max="14846" width="20" style="3" bestFit="1" customWidth="1"/>
    <col min="14847" max="14847" width="22" style="3" bestFit="1" customWidth="1"/>
    <col min="14848" max="14848" width="10.7109375" style="3" customWidth="1"/>
    <col min="14849" max="14849" width="12" style="3" customWidth="1"/>
    <col min="14850" max="14850" width="11.42578125" style="3" customWidth="1"/>
    <col min="14851" max="14851" width="11" style="3" customWidth="1"/>
    <col min="14852" max="14852" width="13" style="3" customWidth="1"/>
    <col min="14853" max="15099" width="9.140625" style="3"/>
    <col min="15100" max="15100" width="27.28515625" style="3" customWidth="1"/>
    <col min="15101" max="15101" width="38.7109375" style="3" customWidth="1"/>
    <col min="15102" max="15102" width="20" style="3" bestFit="1" customWidth="1"/>
    <col min="15103" max="15103" width="22" style="3" bestFit="1" customWidth="1"/>
    <col min="15104" max="15104" width="10.7109375" style="3" customWidth="1"/>
    <col min="15105" max="15105" width="12" style="3" customWidth="1"/>
    <col min="15106" max="15106" width="11.42578125" style="3" customWidth="1"/>
    <col min="15107" max="15107" width="11" style="3" customWidth="1"/>
    <col min="15108" max="15108" width="13" style="3" customWidth="1"/>
    <col min="15109" max="15355" width="9.140625" style="3"/>
    <col min="15356" max="15356" width="27.28515625" style="3" customWidth="1"/>
    <col min="15357" max="15357" width="38.7109375" style="3" customWidth="1"/>
    <col min="15358" max="15358" width="20" style="3" bestFit="1" customWidth="1"/>
    <col min="15359" max="15359" width="22" style="3" bestFit="1" customWidth="1"/>
    <col min="15360" max="15360" width="10.7109375" style="3" customWidth="1"/>
    <col min="15361" max="15361" width="12" style="3" customWidth="1"/>
    <col min="15362" max="15362" width="11.42578125" style="3" customWidth="1"/>
    <col min="15363" max="15363" width="11" style="3" customWidth="1"/>
    <col min="15364" max="15364" width="13" style="3" customWidth="1"/>
    <col min="15365" max="15611" width="9.140625" style="3"/>
    <col min="15612" max="15612" width="27.28515625" style="3" customWidth="1"/>
    <col min="15613" max="15613" width="38.7109375" style="3" customWidth="1"/>
    <col min="15614" max="15614" width="20" style="3" bestFit="1" customWidth="1"/>
    <col min="15615" max="15615" width="22" style="3" bestFit="1" customWidth="1"/>
    <col min="15616" max="15616" width="10.7109375" style="3" customWidth="1"/>
    <col min="15617" max="15617" width="12" style="3" customWidth="1"/>
    <col min="15618" max="15618" width="11.42578125" style="3" customWidth="1"/>
    <col min="15619" max="15619" width="11" style="3" customWidth="1"/>
    <col min="15620" max="15620" width="13" style="3" customWidth="1"/>
    <col min="15621" max="15867" width="9.140625" style="3"/>
    <col min="15868" max="15868" width="27.28515625" style="3" customWidth="1"/>
    <col min="15869" max="15869" width="38.7109375" style="3" customWidth="1"/>
    <col min="15870" max="15870" width="20" style="3" bestFit="1" customWidth="1"/>
    <col min="15871" max="15871" width="22" style="3" bestFit="1" customWidth="1"/>
    <col min="15872" max="15872" width="10.7109375" style="3" customWidth="1"/>
    <col min="15873" max="15873" width="12" style="3" customWidth="1"/>
    <col min="15874" max="15874" width="11.42578125" style="3" customWidth="1"/>
    <col min="15875" max="15875" width="11" style="3" customWidth="1"/>
    <col min="15876" max="15876" width="13" style="3" customWidth="1"/>
    <col min="15877" max="16123" width="9.140625" style="3"/>
    <col min="16124" max="16124" width="27.28515625" style="3" customWidth="1"/>
    <col min="16125" max="16125" width="38.7109375" style="3" customWidth="1"/>
    <col min="16126" max="16126" width="20" style="3" bestFit="1" customWidth="1"/>
    <col min="16127" max="16127" width="22" style="3" bestFit="1" customWidth="1"/>
    <col min="16128" max="16128" width="10.7109375" style="3" customWidth="1"/>
    <col min="16129" max="16129" width="12" style="3" customWidth="1"/>
    <col min="16130" max="16130" width="11.42578125" style="3" customWidth="1"/>
    <col min="16131" max="16131" width="11" style="3" customWidth="1"/>
    <col min="16132" max="16132" width="13" style="3" customWidth="1"/>
    <col min="16133" max="16384" width="9.140625" style="3"/>
  </cols>
  <sheetData>
    <row r="1" spans="1:13" s="1" customFormat="1" ht="12.75" customHeight="1" x14ac:dyDescent="0.2">
      <c r="A1" s="45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1" customFormat="1" ht="21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1" customFormat="1" ht="7.5" customHeight="1" thickBo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2" customFormat="1" ht="42.75" customHeight="1" x14ac:dyDescent="0.2">
      <c r="A4" s="50" t="s">
        <v>0</v>
      </c>
      <c r="B4" s="52" t="s">
        <v>1</v>
      </c>
      <c r="C4" s="52" t="s">
        <v>2</v>
      </c>
      <c r="D4" s="52" t="s">
        <v>3</v>
      </c>
      <c r="E4" s="52" t="s">
        <v>4</v>
      </c>
      <c r="F4" s="52"/>
      <c r="G4" s="52"/>
      <c r="H4" s="52"/>
      <c r="I4" s="52"/>
      <c r="J4" s="52"/>
      <c r="K4" s="52"/>
      <c r="L4" s="52"/>
      <c r="M4" s="40" t="s">
        <v>5</v>
      </c>
    </row>
    <row r="5" spans="1:13" s="2" customFormat="1" ht="18.75" x14ac:dyDescent="0.2">
      <c r="A5" s="50"/>
      <c r="B5" s="53"/>
      <c r="C5" s="53"/>
      <c r="D5" s="53"/>
      <c r="E5" s="53" t="s">
        <v>6</v>
      </c>
      <c r="F5" s="53"/>
      <c r="G5" s="53" t="s">
        <v>7</v>
      </c>
      <c r="H5" s="53"/>
      <c r="I5" s="48" t="s">
        <v>8</v>
      </c>
      <c r="J5" s="49"/>
      <c r="K5" s="53" t="s">
        <v>9</v>
      </c>
      <c r="L5" s="53"/>
      <c r="M5" s="40"/>
    </row>
    <row r="6" spans="1:13" s="2" customFormat="1" ht="37.5" customHeight="1" thickBot="1" x14ac:dyDescent="0.25">
      <c r="A6" s="51"/>
      <c r="B6" s="54"/>
      <c r="C6" s="54"/>
      <c r="D6" s="54"/>
      <c r="E6" s="5" t="s">
        <v>10</v>
      </c>
      <c r="F6" s="5" t="s">
        <v>11</v>
      </c>
      <c r="G6" s="5" t="s">
        <v>10</v>
      </c>
      <c r="H6" s="5" t="s">
        <v>11</v>
      </c>
      <c r="I6" s="5" t="s">
        <v>10</v>
      </c>
      <c r="J6" s="5" t="s">
        <v>11</v>
      </c>
      <c r="K6" s="5" t="s">
        <v>10</v>
      </c>
      <c r="L6" s="5" t="s">
        <v>11</v>
      </c>
      <c r="M6" s="41"/>
    </row>
    <row r="7" spans="1:13" s="7" customFormat="1" ht="20.25" customHeight="1" x14ac:dyDescent="0.25">
      <c r="A7" s="42" t="s">
        <v>17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6"/>
    </row>
    <row r="8" spans="1:13" s="19" customFormat="1" ht="65.25" customHeight="1" x14ac:dyDescent="0.25">
      <c r="A8" s="55" t="s">
        <v>33</v>
      </c>
      <c r="B8" s="18" t="s">
        <v>34</v>
      </c>
      <c r="C8" s="17">
        <v>2978.6</v>
      </c>
      <c r="D8" s="17">
        <v>1644.4</v>
      </c>
      <c r="E8" s="17">
        <v>530.62300000000005</v>
      </c>
      <c r="F8" s="17">
        <v>530.63</v>
      </c>
      <c r="G8" s="17">
        <v>299.10000000000002</v>
      </c>
      <c r="H8" s="17">
        <v>299.10000000000002</v>
      </c>
      <c r="I8" s="17">
        <v>407.4</v>
      </c>
      <c r="J8" s="17"/>
      <c r="K8" s="17">
        <v>407.3</v>
      </c>
      <c r="L8" s="17"/>
      <c r="M8" s="8"/>
    </row>
    <row r="9" spans="1:13" s="7" customFormat="1" ht="33.75" customHeight="1" x14ac:dyDescent="0.25">
      <c r="A9" s="56"/>
      <c r="B9" s="9" t="s">
        <v>12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8"/>
    </row>
    <row r="10" spans="1:13" s="7" customFormat="1" ht="28.5" customHeight="1" x14ac:dyDescent="0.25">
      <c r="A10" s="56"/>
      <c r="B10" s="9" t="s">
        <v>13</v>
      </c>
      <c r="C10" s="17">
        <v>2978.6</v>
      </c>
      <c r="D10" s="17">
        <f>E10+G10+I10+K10</f>
        <v>1644.43</v>
      </c>
      <c r="E10" s="17">
        <v>530.63</v>
      </c>
      <c r="F10" s="17">
        <v>530.63</v>
      </c>
      <c r="G10" s="17">
        <v>299.10000000000002</v>
      </c>
      <c r="H10" s="17">
        <v>299.10000000000002</v>
      </c>
      <c r="I10" s="17">
        <v>407.4</v>
      </c>
      <c r="J10" s="17"/>
      <c r="K10" s="17">
        <v>407.3</v>
      </c>
      <c r="L10" s="17"/>
      <c r="M10" s="8"/>
    </row>
    <row r="11" spans="1:13" s="7" customFormat="1" ht="36.75" customHeight="1" x14ac:dyDescent="0.25">
      <c r="A11" s="56"/>
      <c r="B11" s="10" t="s">
        <v>14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8"/>
    </row>
    <row r="12" spans="1:13" s="7" customFormat="1" ht="29.25" customHeight="1" x14ac:dyDescent="0.25">
      <c r="A12" s="12" t="s">
        <v>15</v>
      </c>
      <c r="B12" s="13" t="s">
        <v>12</v>
      </c>
      <c r="C12" s="28"/>
      <c r="D12" s="28"/>
      <c r="E12" s="26"/>
      <c r="F12" s="26"/>
      <c r="G12" s="26"/>
      <c r="H12" s="26"/>
      <c r="I12" s="26"/>
      <c r="J12" s="26"/>
      <c r="K12" s="26"/>
      <c r="L12" s="26"/>
      <c r="M12" s="26"/>
    </row>
    <row r="13" spans="1:13" s="19" customFormat="1" ht="29.25" customHeight="1" x14ac:dyDescent="0.25">
      <c r="A13" s="12"/>
      <c r="B13" s="30" t="s">
        <v>13</v>
      </c>
      <c r="C13" s="31">
        <f>C10</f>
        <v>2978.6</v>
      </c>
      <c r="D13" s="31">
        <f t="shared" ref="D13:K13" si="0">D10</f>
        <v>1644.43</v>
      </c>
      <c r="E13" s="31">
        <f t="shared" si="0"/>
        <v>530.63</v>
      </c>
      <c r="F13" s="31">
        <f t="shared" si="0"/>
        <v>530.63</v>
      </c>
      <c r="G13" s="31">
        <f t="shared" si="0"/>
        <v>299.10000000000002</v>
      </c>
      <c r="H13" s="31">
        <f>H10+H11</f>
        <v>299.10000000000002</v>
      </c>
      <c r="I13" s="31">
        <f t="shared" si="0"/>
        <v>407.4</v>
      </c>
      <c r="J13" s="31"/>
      <c r="K13" s="31">
        <f t="shared" si="0"/>
        <v>407.3</v>
      </c>
      <c r="L13" s="32"/>
      <c r="M13" s="32"/>
    </row>
    <row r="14" spans="1:13" s="7" customFormat="1" ht="29.25" customHeight="1" x14ac:dyDescent="0.25">
      <c r="A14" s="12"/>
      <c r="B14" s="14" t="s">
        <v>14</v>
      </c>
      <c r="C14" s="28"/>
      <c r="D14" s="28"/>
      <c r="E14" s="26"/>
      <c r="F14" s="26"/>
      <c r="G14" s="26"/>
      <c r="H14" s="26"/>
      <c r="I14" s="26"/>
      <c r="J14" s="26"/>
      <c r="K14" s="26"/>
      <c r="L14" s="26"/>
      <c r="M14" s="26"/>
    </row>
    <row r="15" spans="1:13" s="19" customFormat="1" ht="33.75" customHeight="1" x14ac:dyDescent="0.25">
      <c r="A15" s="57" t="s">
        <v>18</v>
      </c>
      <c r="B15" s="18" t="s">
        <v>21</v>
      </c>
      <c r="C15" s="17">
        <f>C17</f>
        <v>28.5</v>
      </c>
      <c r="D15" s="17">
        <f>C15</f>
        <v>28.5</v>
      </c>
      <c r="E15" s="17"/>
      <c r="F15" s="17"/>
      <c r="G15" s="17"/>
      <c r="H15" s="17"/>
      <c r="I15" s="17">
        <v>20</v>
      </c>
      <c r="J15" s="17"/>
      <c r="K15" s="17">
        <v>8.5</v>
      </c>
      <c r="L15" s="17"/>
      <c r="M15" s="8"/>
    </row>
    <row r="16" spans="1:13" s="7" customFormat="1" ht="20.25" customHeight="1" x14ac:dyDescent="0.25">
      <c r="A16" s="58"/>
      <c r="B16" s="10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8"/>
    </row>
    <row r="17" spans="1:13" s="7" customFormat="1" ht="20.25" customHeight="1" x14ac:dyDescent="0.25">
      <c r="A17" s="58"/>
      <c r="B17" s="10" t="s">
        <v>13</v>
      </c>
      <c r="C17" s="17">
        <v>28.5</v>
      </c>
      <c r="D17" s="17">
        <f t="shared" ref="D17:D40" si="1">C17</f>
        <v>28.5</v>
      </c>
      <c r="E17" s="17"/>
      <c r="F17" s="17"/>
      <c r="G17" s="17"/>
      <c r="H17" s="17"/>
      <c r="I17" s="17">
        <v>20</v>
      </c>
      <c r="J17" s="17"/>
      <c r="K17" s="17">
        <v>8.5</v>
      </c>
      <c r="L17" s="17"/>
      <c r="M17" s="8"/>
    </row>
    <row r="18" spans="1:13" s="7" customFormat="1" ht="28.5" customHeight="1" x14ac:dyDescent="0.25">
      <c r="A18" s="58"/>
      <c r="B18" s="10" t="s">
        <v>14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8"/>
    </row>
    <row r="19" spans="1:13" s="19" customFormat="1" ht="65.25" customHeight="1" x14ac:dyDescent="0.25">
      <c r="A19" s="58"/>
      <c r="B19" s="18" t="s">
        <v>19</v>
      </c>
      <c r="C19" s="17">
        <f t="shared" ref="C19:C40" si="2">E19+G19+I19+K19</f>
        <v>10</v>
      </c>
      <c r="D19" s="17">
        <f t="shared" si="1"/>
        <v>10</v>
      </c>
      <c r="E19" s="17"/>
      <c r="F19" s="17"/>
      <c r="G19" s="17"/>
      <c r="H19" s="17"/>
      <c r="I19" s="17">
        <v>5</v>
      </c>
      <c r="J19" s="17"/>
      <c r="K19" s="17">
        <v>5</v>
      </c>
      <c r="L19" s="17"/>
      <c r="M19" s="8"/>
    </row>
    <row r="20" spans="1:13" s="7" customFormat="1" ht="20.25" customHeight="1" x14ac:dyDescent="0.25">
      <c r="A20" s="58"/>
      <c r="B20" s="10" t="s">
        <v>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8"/>
    </row>
    <row r="21" spans="1:13" s="7" customFormat="1" ht="20.25" customHeight="1" x14ac:dyDescent="0.25">
      <c r="A21" s="58"/>
      <c r="B21" s="10" t="s">
        <v>13</v>
      </c>
      <c r="C21" s="17">
        <f t="shared" si="2"/>
        <v>10</v>
      </c>
      <c r="D21" s="17">
        <f t="shared" si="1"/>
        <v>10</v>
      </c>
      <c r="E21" s="17"/>
      <c r="F21" s="17"/>
      <c r="G21" s="17"/>
      <c r="H21" s="17"/>
      <c r="I21" s="17">
        <v>5</v>
      </c>
      <c r="J21" s="17"/>
      <c r="K21" s="17">
        <v>5</v>
      </c>
      <c r="L21" s="17"/>
      <c r="M21" s="8"/>
    </row>
    <row r="22" spans="1:13" s="7" customFormat="1" ht="27.75" customHeight="1" x14ac:dyDescent="0.25">
      <c r="A22" s="58"/>
      <c r="B22" s="10" t="s">
        <v>14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8"/>
    </row>
    <row r="23" spans="1:13" s="19" customFormat="1" ht="31.5" customHeight="1" x14ac:dyDescent="0.25">
      <c r="A23" s="58"/>
      <c r="B23" s="20" t="s">
        <v>20</v>
      </c>
      <c r="C23" s="17">
        <f>C25</f>
        <v>11.5</v>
      </c>
      <c r="D23" s="17">
        <f t="shared" si="1"/>
        <v>11.5</v>
      </c>
      <c r="E23" s="17">
        <v>2.41</v>
      </c>
      <c r="F23" s="17">
        <v>2.41</v>
      </c>
      <c r="G23" s="17">
        <v>9.1</v>
      </c>
      <c r="H23" s="17">
        <v>9.1</v>
      </c>
      <c r="I23" s="17"/>
      <c r="J23" s="17"/>
      <c r="K23" s="17"/>
      <c r="L23" s="17"/>
      <c r="M23" s="8"/>
    </row>
    <row r="24" spans="1:13" s="7" customFormat="1" ht="20.25" customHeight="1" x14ac:dyDescent="0.25">
      <c r="A24" s="58"/>
      <c r="B24" s="10" t="s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8"/>
    </row>
    <row r="25" spans="1:13" s="7" customFormat="1" ht="20.25" customHeight="1" x14ac:dyDescent="0.25">
      <c r="A25" s="58"/>
      <c r="B25" s="10" t="s">
        <v>13</v>
      </c>
      <c r="C25" s="17">
        <v>11.5</v>
      </c>
      <c r="D25" s="17">
        <f t="shared" si="1"/>
        <v>11.5</v>
      </c>
      <c r="E25" s="17">
        <v>2.41</v>
      </c>
      <c r="F25" s="17">
        <v>2.41</v>
      </c>
      <c r="G25" s="17">
        <v>9.1</v>
      </c>
      <c r="H25" s="17">
        <v>9.1</v>
      </c>
      <c r="I25" s="17"/>
      <c r="J25" s="17"/>
      <c r="K25" s="17"/>
      <c r="L25" s="17"/>
      <c r="M25" s="8"/>
    </row>
    <row r="26" spans="1:13" s="7" customFormat="1" ht="28.5" customHeight="1" x14ac:dyDescent="0.25">
      <c r="A26" s="58"/>
      <c r="B26" s="10" t="s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8"/>
    </row>
    <row r="27" spans="1:13" s="7" customFormat="1" ht="32.25" customHeight="1" x14ac:dyDescent="0.25">
      <c r="A27" s="12" t="s">
        <v>15</v>
      </c>
      <c r="B27" s="13" t="s">
        <v>12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s="19" customFormat="1" ht="32.25" customHeight="1" x14ac:dyDescent="0.25">
      <c r="A28" s="12"/>
      <c r="B28" s="30" t="s">
        <v>13</v>
      </c>
      <c r="C28" s="33">
        <f>C17+C21+C25</f>
        <v>50</v>
      </c>
      <c r="D28" s="33">
        <f t="shared" ref="D28:K28" si="3">D17+D21+D25</f>
        <v>50</v>
      </c>
      <c r="E28" s="33">
        <f t="shared" si="3"/>
        <v>2.41</v>
      </c>
      <c r="F28" s="33">
        <f t="shared" si="3"/>
        <v>2.41</v>
      </c>
      <c r="G28" s="33">
        <f t="shared" si="3"/>
        <v>9.1</v>
      </c>
      <c r="H28" s="33">
        <f t="shared" si="3"/>
        <v>9.1</v>
      </c>
      <c r="I28" s="33">
        <f t="shared" si="3"/>
        <v>25</v>
      </c>
      <c r="J28" s="33"/>
      <c r="K28" s="33">
        <f t="shared" si="3"/>
        <v>13.5</v>
      </c>
      <c r="L28" s="33"/>
      <c r="M28" s="33"/>
    </row>
    <row r="29" spans="1:13" s="7" customFormat="1" ht="32.25" customHeight="1" x14ac:dyDescent="0.25">
      <c r="A29" s="12"/>
      <c r="B29" s="14" t="s">
        <v>14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s="19" customFormat="1" ht="79.5" customHeight="1" x14ac:dyDescent="0.25">
      <c r="A30" s="55" t="s">
        <v>22</v>
      </c>
      <c r="B30" s="18" t="s">
        <v>23</v>
      </c>
      <c r="C30" s="17">
        <f t="shared" si="2"/>
        <v>34</v>
      </c>
      <c r="D30" s="17">
        <f t="shared" si="1"/>
        <v>34</v>
      </c>
      <c r="E30" s="17"/>
      <c r="F30" s="17"/>
      <c r="G30" s="17"/>
      <c r="H30" s="17"/>
      <c r="I30" s="17">
        <v>17</v>
      </c>
      <c r="J30" s="17"/>
      <c r="K30" s="17">
        <v>17</v>
      </c>
      <c r="L30" s="17"/>
      <c r="M30" s="8"/>
    </row>
    <row r="31" spans="1:13" s="7" customFormat="1" ht="20.25" customHeight="1" x14ac:dyDescent="0.25">
      <c r="A31" s="56"/>
      <c r="B31" s="9" t="s">
        <v>12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8"/>
    </row>
    <row r="32" spans="1:13" s="7" customFormat="1" ht="20.25" customHeight="1" x14ac:dyDescent="0.25">
      <c r="A32" s="56"/>
      <c r="B32" s="9" t="s">
        <v>13</v>
      </c>
      <c r="C32" s="17">
        <f t="shared" si="2"/>
        <v>34</v>
      </c>
      <c r="D32" s="17">
        <f t="shared" si="1"/>
        <v>34</v>
      </c>
      <c r="E32" s="17"/>
      <c r="F32" s="17"/>
      <c r="G32" s="17"/>
      <c r="H32" s="17"/>
      <c r="I32" s="17">
        <v>17</v>
      </c>
      <c r="J32" s="17"/>
      <c r="K32" s="17">
        <v>17</v>
      </c>
      <c r="L32" s="17"/>
      <c r="M32" s="8"/>
    </row>
    <row r="33" spans="1:13" s="7" customFormat="1" ht="31.5" customHeight="1" x14ac:dyDescent="0.25">
      <c r="A33" s="56"/>
      <c r="B33" s="10" t="s">
        <v>14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8"/>
    </row>
    <row r="34" spans="1:13" s="19" customFormat="1" ht="69.75" customHeight="1" x14ac:dyDescent="0.25">
      <c r="A34" s="56"/>
      <c r="B34" s="18" t="s">
        <v>24</v>
      </c>
      <c r="C34" s="17">
        <f t="shared" si="2"/>
        <v>5.95</v>
      </c>
      <c r="D34" s="17">
        <f t="shared" si="1"/>
        <v>5.95</v>
      </c>
      <c r="E34" s="17">
        <v>5.95</v>
      </c>
      <c r="F34" s="17">
        <v>6</v>
      </c>
      <c r="G34" s="17"/>
      <c r="H34" s="17"/>
      <c r="I34" s="17"/>
      <c r="J34" s="17"/>
      <c r="K34" s="17"/>
      <c r="L34" s="17"/>
      <c r="M34" s="8"/>
    </row>
    <row r="35" spans="1:13" s="7" customFormat="1" ht="20.25" customHeight="1" x14ac:dyDescent="0.25">
      <c r="A35" s="56"/>
      <c r="B35" s="9" t="s">
        <v>12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8"/>
    </row>
    <row r="36" spans="1:13" s="7" customFormat="1" ht="20.25" customHeight="1" x14ac:dyDescent="0.25">
      <c r="A36" s="56"/>
      <c r="B36" s="9" t="s">
        <v>13</v>
      </c>
      <c r="C36" s="17">
        <f t="shared" si="2"/>
        <v>6</v>
      </c>
      <c r="D36" s="17">
        <f t="shared" si="1"/>
        <v>6</v>
      </c>
      <c r="E36" s="17">
        <v>6</v>
      </c>
      <c r="F36" s="17">
        <v>6</v>
      </c>
      <c r="G36" s="17"/>
      <c r="H36" s="17"/>
      <c r="I36" s="17"/>
      <c r="J36" s="17"/>
      <c r="K36" s="17"/>
      <c r="L36" s="17"/>
      <c r="M36" s="8"/>
    </row>
    <row r="37" spans="1:13" s="7" customFormat="1" ht="33.75" customHeight="1" x14ac:dyDescent="0.25">
      <c r="A37" s="56"/>
      <c r="B37" s="10" t="s">
        <v>14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8"/>
    </row>
    <row r="38" spans="1:13" s="19" customFormat="1" ht="63" x14ac:dyDescent="0.25">
      <c r="A38" s="56"/>
      <c r="B38" s="20" t="s">
        <v>25</v>
      </c>
      <c r="C38" s="17">
        <f t="shared" si="2"/>
        <v>10</v>
      </c>
      <c r="D38" s="17">
        <f t="shared" si="1"/>
        <v>10</v>
      </c>
      <c r="E38" s="17"/>
      <c r="F38" s="17"/>
      <c r="G38" s="17"/>
      <c r="H38" s="17"/>
      <c r="I38" s="17">
        <v>5</v>
      </c>
      <c r="J38" s="17"/>
      <c r="K38" s="17">
        <v>5</v>
      </c>
      <c r="L38" s="17"/>
      <c r="M38" s="8"/>
    </row>
    <row r="39" spans="1:13" s="7" customFormat="1" ht="20.25" customHeight="1" x14ac:dyDescent="0.25">
      <c r="A39" s="56"/>
      <c r="B39" s="9" t="s">
        <v>12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8"/>
    </row>
    <row r="40" spans="1:13" s="7" customFormat="1" ht="20.25" customHeight="1" x14ac:dyDescent="0.25">
      <c r="A40" s="56"/>
      <c r="B40" s="9" t="s">
        <v>13</v>
      </c>
      <c r="C40" s="17">
        <f t="shared" si="2"/>
        <v>10</v>
      </c>
      <c r="D40" s="17">
        <f t="shared" si="1"/>
        <v>10</v>
      </c>
      <c r="E40" s="17"/>
      <c r="F40" s="17"/>
      <c r="G40" s="17"/>
      <c r="H40" s="17"/>
      <c r="I40" s="17">
        <v>5</v>
      </c>
      <c r="J40" s="17"/>
      <c r="K40" s="17">
        <v>5</v>
      </c>
      <c r="L40" s="17"/>
      <c r="M40" s="8"/>
    </row>
    <row r="41" spans="1:13" s="7" customFormat="1" ht="31.5" x14ac:dyDescent="0.25">
      <c r="A41" s="56"/>
      <c r="B41" s="10" t="s">
        <v>14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8"/>
    </row>
    <row r="42" spans="1:13" s="7" customFormat="1" ht="63" x14ac:dyDescent="0.25">
      <c r="A42" s="56"/>
      <c r="B42" s="20" t="s">
        <v>40</v>
      </c>
      <c r="C42" s="17">
        <v>180</v>
      </c>
      <c r="D42" s="17"/>
      <c r="E42" s="17"/>
      <c r="F42" s="17"/>
      <c r="G42" s="17"/>
      <c r="H42" s="17"/>
      <c r="I42" s="17"/>
      <c r="J42" s="17"/>
      <c r="K42" s="17"/>
      <c r="L42" s="17"/>
      <c r="M42" s="8"/>
    </row>
    <row r="43" spans="1:13" s="7" customFormat="1" ht="15.75" x14ac:dyDescent="0.25">
      <c r="A43" s="56"/>
      <c r="B43" s="9" t="s">
        <v>12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8"/>
    </row>
    <row r="44" spans="1:13" s="7" customFormat="1" ht="15.75" x14ac:dyDescent="0.25">
      <c r="A44" s="56"/>
      <c r="B44" s="9" t="s">
        <v>13</v>
      </c>
      <c r="C44" s="17">
        <v>180</v>
      </c>
      <c r="D44" s="17"/>
      <c r="E44" s="17"/>
      <c r="F44" s="17"/>
      <c r="G44" s="17"/>
      <c r="H44" s="17"/>
      <c r="I44" s="17"/>
      <c r="J44" s="17"/>
      <c r="K44" s="17"/>
      <c r="L44" s="17"/>
      <c r="M44" s="8"/>
    </row>
    <row r="45" spans="1:13" s="7" customFormat="1" ht="31.5" x14ac:dyDescent="0.25">
      <c r="A45" s="59"/>
      <c r="B45" s="10" t="s">
        <v>14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8"/>
    </row>
    <row r="46" spans="1:13" s="7" customFormat="1" ht="30" customHeight="1" x14ac:dyDescent="0.25">
      <c r="A46" s="12" t="s">
        <v>15</v>
      </c>
      <c r="B46" s="13" t="s">
        <v>12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s="19" customFormat="1" ht="30" customHeight="1" x14ac:dyDescent="0.25">
      <c r="A47" s="12"/>
      <c r="B47" s="30" t="s">
        <v>13</v>
      </c>
      <c r="C47" s="33">
        <f>C30+C34+C38+C42</f>
        <v>229.95</v>
      </c>
      <c r="D47" s="33">
        <f>D30+D34+D38+D42</f>
        <v>49.95</v>
      </c>
      <c r="E47" s="33">
        <f t="shared" ref="E47:K47" si="4">E32+E36+E40</f>
        <v>6</v>
      </c>
      <c r="F47" s="33">
        <f t="shared" si="4"/>
        <v>6</v>
      </c>
      <c r="G47" s="33"/>
      <c r="H47" s="33"/>
      <c r="I47" s="33">
        <f t="shared" si="4"/>
        <v>22</v>
      </c>
      <c r="J47" s="33"/>
      <c r="K47" s="33">
        <f t="shared" si="4"/>
        <v>22</v>
      </c>
      <c r="L47" s="33"/>
      <c r="M47" s="33"/>
    </row>
    <row r="48" spans="1:13" s="7" customFormat="1" ht="30" customHeight="1" x14ac:dyDescent="0.25">
      <c r="A48" s="12"/>
      <c r="B48" s="14" t="s">
        <v>14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s="19" customFormat="1" ht="195.75" customHeight="1" x14ac:dyDescent="0.25">
      <c r="A49" s="37" t="s">
        <v>26</v>
      </c>
      <c r="B49" s="18" t="s">
        <v>41</v>
      </c>
      <c r="C49" s="17">
        <f>C51</f>
        <v>260</v>
      </c>
      <c r="D49" s="17">
        <f t="shared" ref="D49:D72" si="5">C49</f>
        <v>260</v>
      </c>
      <c r="E49" s="17">
        <v>21.83</v>
      </c>
      <c r="F49" s="17">
        <v>21.83</v>
      </c>
      <c r="G49" s="17">
        <v>52.3</v>
      </c>
      <c r="H49" s="17">
        <v>52.3</v>
      </c>
      <c r="I49" s="17">
        <v>92.9</v>
      </c>
      <c r="J49" s="17"/>
      <c r="K49" s="17">
        <v>93</v>
      </c>
      <c r="L49" s="17"/>
      <c r="M49" s="8"/>
    </row>
    <row r="50" spans="1:13" s="7" customFormat="1" ht="20.25" customHeight="1" x14ac:dyDescent="0.25">
      <c r="A50" s="38"/>
      <c r="B50" s="9" t="s">
        <v>12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8"/>
    </row>
    <row r="51" spans="1:13" s="7" customFormat="1" ht="20.25" customHeight="1" x14ac:dyDescent="0.25">
      <c r="A51" s="38"/>
      <c r="B51" s="9" t="s">
        <v>13</v>
      </c>
      <c r="C51" s="17">
        <v>260</v>
      </c>
      <c r="D51" s="17">
        <f>E51+G51+I51+K51</f>
        <v>260</v>
      </c>
      <c r="E51" s="17">
        <v>21.8</v>
      </c>
      <c r="F51" s="17">
        <v>21.8</v>
      </c>
      <c r="G51" s="17">
        <v>52.3</v>
      </c>
      <c r="H51" s="17">
        <v>52.3</v>
      </c>
      <c r="I51" s="17">
        <v>92.9</v>
      </c>
      <c r="J51" s="17"/>
      <c r="K51" s="17">
        <v>93</v>
      </c>
      <c r="L51" s="17"/>
      <c r="M51" s="8"/>
    </row>
    <row r="52" spans="1:13" s="7" customFormat="1" ht="27.75" customHeight="1" x14ac:dyDescent="0.25">
      <c r="A52" s="38"/>
      <c r="B52" s="10" t="s">
        <v>14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8"/>
    </row>
    <row r="53" spans="1:13" s="7" customFormat="1" ht="94.5" x14ac:dyDescent="0.25">
      <c r="A53" s="38"/>
      <c r="B53" s="20" t="s">
        <v>42</v>
      </c>
      <c r="C53" s="17">
        <f>C55</f>
        <v>30</v>
      </c>
      <c r="D53" s="17">
        <f t="shared" si="5"/>
        <v>30</v>
      </c>
      <c r="E53" s="17">
        <v>1</v>
      </c>
      <c r="F53" s="17">
        <v>1</v>
      </c>
      <c r="G53" s="17"/>
      <c r="H53" s="17"/>
      <c r="I53" s="17">
        <v>14.5</v>
      </c>
      <c r="J53" s="17"/>
      <c r="K53" s="17">
        <v>14.5</v>
      </c>
      <c r="L53" s="17"/>
      <c r="M53" s="8"/>
    </row>
    <row r="54" spans="1:13" s="7" customFormat="1" ht="27.75" customHeight="1" x14ac:dyDescent="0.25">
      <c r="A54" s="38"/>
      <c r="B54" s="9" t="s">
        <v>12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8"/>
    </row>
    <row r="55" spans="1:13" s="7" customFormat="1" ht="27.75" customHeight="1" x14ac:dyDescent="0.25">
      <c r="A55" s="38"/>
      <c r="B55" s="9" t="s">
        <v>13</v>
      </c>
      <c r="C55" s="17">
        <v>30</v>
      </c>
      <c r="D55" s="17">
        <f t="shared" si="5"/>
        <v>30</v>
      </c>
      <c r="E55" s="17">
        <v>1</v>
      </c>
      <c r="F55" s="17">
        <v>1</v>
      </c>
      <c r="G55" s="17"/>
      <c r="H55" s="17"/>
      <c r="I55" s="17">
        <v>14.5</v>
      </c>
      <c r="J55" s="17"/>
      <c r="K55" s="17">
        <v>14.5</v>
      </c>
      <c r="L55" s="17"/>
      <c r="M55" s="8"/>
    </row>
    <row r="56" spans="1:13" s="7" customFormat="1" ht="27.75" customHeight="1" x14ac:dyDescent="0.25">
      <c r="A56" s="38"/>
      <c r="B56" s="10" t="s">
        <v>14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8"/>
    </row>
    <row r="57" spans="1:13" s="19" customFormat="1" ht="53.25" customHeight="1" x14ac:dyDescent="0.25">
      <c r="A57" s="38"/>
      <c r="B57" s="20" t="s">
        <v>43</v>
      </c>
      <c r="C57" s="17">
        <f>C59</f>
        <v>99</v>
      </c>
      <c r="D57" s="17">
        <f t="shared" si="5"/>
        <v>99</v>
      </c>
      <c r="E57" s="17">
        <v>33</v>
      </c>
      <c r="F57" s="17">
        <v>33</v>
      </c>
      <c r="G57" s="17">
        <v>51.2</v>
      </c>
      <c r="H57" s="17">
        <v>51.2</v>
      </c>
      <c r="I57" s="17">
        <v>14.8</v>
      </c>
      <c r="J57" s="17"/>
      <c r="K57" s="17"/>
      <c r="L57" s="17"/>
      <c r="M57" s="8"/>
    </row>
    <row r="58" spans="1:13" s="7" customFormat="1" ht="20.25" customHeight="1" x14ac:dyDescent="0.25">
      <c r="A58" s="38"/>
      <c r="B58" s="9" t="s">
        <v>12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8"/>
    </row>
    <row r="59" spans="1:13" s="7" customFormat="1" ht="20.25" customHeight="1" x14ac:dyDescent="0.25">
      <c r="A59" s="38"/>
      <c r="B59" s="9" t="s">
        <v>13</v>
      </c>
      <c r="C59" s="17">
        <v>99</v>
      </c>
      <c r="D59" s="17">
        <f t="shared" si="5"/>
        <v>99</v>
      </c>
      <c r="E59" s="17">
        <v>33</v>
      </c>
      <c r="F59" s="17">
        <v>33</v>
      </c>
      <c r="G59" s="17">
        <v>51.2</v>
      </c>
      <c r="H59" s="17">
        <v>51.2</v>
      </c>
      <c r="I59" s="17">
        <v>14.8</v>
      </c>
      <c r="J59" s="17"/>
      <c r="K59" s="17"/>
      <c r="L59" s="17"/>
      <c r="M59" s="8"/>
    </row>
    <row r="60" spans="1:13" s="7" customFormat="1" ht="33.75" customHeight="1" x14ac:dyDescent="0.25">
      <c r="A60" s="38"/>
      <c r="B60" s="10" t="s">
        <v>14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8"/>
    </row>
    <row r="61" spans="1:13" s="19" customFormat="1" ht="58.5" customHeight="1" x14ac:dyDescent="0.25">
      <c r="A61" s="38"/>
      <c r="B61" s="21" t="s">
        <v>44</v>
      </c>
      <c r="C61" s="17">
        <f>C63</f>
        <v>99</v>
      </c>
      <c r="D61" s="17">
        <v>429</v>
      </c>
      <c r="E61" s="17">
        <v>60.2</v>
      </c>
      <c r="F61" s="17">
        <v>60.2</v>
      </c>
      <c r="G61" s="17">
        <v>104.2</v>
      </c>
      <c r="H61" s="17">
        <v>104.2</v>
      </c>
      <c r="I61" s="17">
        <v>132.30000000000001</v>
      </c>
      <c r="J61" s="17"/>
      <c r="K61" s="17">
        <v>132.30000000000001</v>
      </c>
      <c r="L61" s="17"/>
      <c r="M61" s="8"/>
    </row>
    <row r="62" spans="1:13" s="7" customFormat="1" ht="20.25" customHeight="1" x14ac:dyDescent="0.25">
      <c r="A62" s="38"/>
      <c r="B62" s="9" t="s">
        <v>12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8"/>
    </row>
    <row r="63" spans="1:13" s="7" customFormat="1" ht="20.25" customHeight="1" x14ac:dyDescent="0.25">
      <c r="A63" s="38"/>
      <c r="B63" s="9" t="s">
        <v>13</v>
      </c>
      <c r="C63" s="17">
        <v>99</v>
      </c>
      <c r="D63" s="17">
        <f>E63+G63+I63+K63</f>
        <v>429.00000000000006</v>
      </c>
      <c r="E63" s="17">
        <v>60.2</v>
      </c>
      <c r="F63" s="17">
        <v>60.2</v>
      </c>
      <c r="G63" s="17">
        <v>104.2</v>
      </c>
      <c r="H63" s="17">
        <v>104.2</v>
      </c>
      <c r="I63" s="17">
        <v>132.30000000000001</v>
      </c>
      <c r="J63" s="17"/>
      <c r="K63" s="17">
        <v>132.30000000000001</v>
      </c>
      <c r="L63" s="17"/>
      <c r="M63" s="8"/>
    </row>
    <row r="64" spans="1:13" s="7" customFormat="1" ht="35.25" customHeight="1" x14ac:dyDescent="0.25">
      <c r="A64" s="38"/>
      <c r="B64" s="10" t="s">
        <v>14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8"/>
    </row>
    <row r="65" spans="1:13" s="19" customFormat="1" ht="62.25" customHeight="1" x14ac:dyDescent="0.25">
      <c r="A65" s="38"/>
      <c r="B65" s="18" t="s">
        <v>45</v>
      </c>
      <c r="C65" s="17">
        <f>C67</f>
        <v>100</v>
      </c>
      <c r="D65" s="17">
        <f t="shared" si="5"/>
        <v>100</v>
      </c>
      <c r="E65" s="17">
        <v>40</v>
      </c>
      <c r="F65" s="17">
        <v>40</v>
      </c>
      <c r="G65" s="17"/>
      <c r="H65" s="17"/>
      <c r="I65" s="17">
        <v>30</v>
      </c>
      <c r="J65" s="17"/>
      <c r="K65" s="17">
        <v>30</v>
      </c>
      <c r="L65" s="17"/>
      <c r="M65" s="8"/>
    </row>
    <row r="66" spans="1:13" s="7" customFormat="1" ht="20.25" customHeight="1" x14ac:dyDescent="0.25">
      <c r="A66" s="38"/>
      <c r="B66" s="9" t="s">
        <v>12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8"/>
    </row>
    <row r="67" spans="1:13" s="7" customFormat="1" ht="20.25" customHeight="1" x14ac:dyDescent="0.25">
      <c r="A67" s="38"/>
      <c r="B67" s="9" t="s">
        <v>13</v>
      </c>
      <c r="C67" s="17">
        <v>100</v>
      </c>
      <c r="D67" s="17">
        <f>E67+G67+I67+K67</f>
        <v>100</v>
      </c>
      <c r="E67" s="17">
        <v>40</v>
      </c>
      <c r="F67" s="17">
        <v>40</v>
      </c>
      <c r="G67" s="17"/>
      <c r="H67" s="17"/>
      <c r="I67" s="17">
        <v>30</v>
      </c>
      <c r="J67" s="17"/>
      <c r="K67" s="17">
        <v>30</v>
      </c>
      <c r="L67" s="17"/>
      <c r="M67" s="8"/>
    </row>
    <row r="68" spans="1:13" s="7" customFormat="1" ht="31.5" customHeight="1" x14ac:dyDescent="0.25">
      <c r="A68" s="38"/>
      <c r="B68" s="10" t="s">
        <v>14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8"/>
    </row>
    <row r="69" spans="1:13" s="7" customFormat="1" ht="15.75" x14ac:dyDescent="0.25">
      <c r="A69" s="38"/>
      <c r="B69" s="20" t="s">
        <v>46</v>
      </c>
      <c r="C69" s="17">
        <f>C71</f>
        <v>20</v>
      </c>
      <c r="D69" s="17">
        <f t="shared" si="5"/>
        <v>20</v>
      </c>
      <c r="E69" s="17">
        <v>4.9000000000000004</v>
      </c>
      <c r="F69" s="17">
        <v>4.9000000000000004</v>
      </c>
      <c r="G69" s="17"/>
      <c r="H69" s="17"/>
      <c r="I69" s="17">
        <v>7.5</v>
      </c>
      <c r="J69" s="17"/>
      <c r="K69" s="17">
        <v>7.6</v>
      </c>
      <c r="L69" s="17"/>
      <c r="M69" s="8"/>
    </row>
    <row r="70" spans="1:13" s="7" customFormat="1" ht="15.75" x14ac:dyDescent="0.25">
      <c r="A70" s="38"/>
      <c r="B70" s="9" t="s">
        <v>12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8"/>
    </row>
    <row r="71" spans="1:13" s="7" customFormat="1" ht="15.75" x14ac:dyDescent="0.25">
      <c r="A71" s="38"/>
      <c r="B71" s="9" t="s">
        <v>13</v>
      </c>
      <c r="C71" s="17">
        <v>20</v>
      </c>
      <c r="D71" s="17">
        <f>E71+G71+I71+K71</f>
        <v>20</v>
      </c>
      <c r="E71" s="17">
        <v>4.9000000000000004</v>
      </c>
      <c r="F71" s="17">
        <v>4.9000000000000004</v>
      </c>
      <c r="G71" s="17"/>
      <c r="H71" s="17"/>
      <c r="I71" s="17">
        <v>7.5</v>
      </c>
      <c r="J71" s="17"/>
      <c r="K71" s="17">
        <v>7.6</v>
      </c>
      <c r="L71" s="17"/>
      <c r="M71" s="8"/>
    </row>
    <row r="72" spans="1:13" s="7" customFormat="1" ht="31.5" x14ac:dyDescent="0.25">
      <c r="A72" s="38"/>
      <c r="B72" s="10" t="s">
        <v>14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8"/>
    </row>
    <row r="73" spans="1:13" s="7" customFormat="1" ht="32.25" customHeight="1" x14ac:dyDescent="0.25">
      <c r="A73" s="12" t="s">
        <v>15</v>
      </c>
      <c r="B73" s="13" t="s">
        <v>12</v>
      </c>
      <c r="C73" s="26"/>
      <c r="D73" s="28"/>
      <c r="E73" s="26"/>
      <c r="F73" s="26"/>
      <c r="G73" s="26"/>
      <c r="H73" s="26"/>
      <c r="I73" s="26"/>
      <c r="J73" s="26"/>
      <c r="K73" s="26"/>
      <c r="L73" s="26"/>
      <c r="M73" s="26"/>
    </row>
    <row r="74" spans="1:13" s="19" customFormat="1" ht="32.25" customHeight="1" x14ac:dyDescent="0.25">
      <c r="A74" s="12"/>
      <c r="B74" s="30" t="s">
        <v>13</v>
      </c>
      <c r="C74" s="33">
        <f>C49+C53+C57+C61+C65+C69</f>
        <v>608</v>
      </c>
      <c r="D74" s="33">
        <f t="shared" ref="D74:M74" si="6">D49+D53+D57+D61+D65+D69</f>
        <v>938</v>
      </c>
      <c r="E74" s="33">
        <f>E49+E53+E57+E61+E65+E69</f>
        <v>160.93</v>
      </c>
      <c r="F74" s="33">
        <f t="shared" si="6"/>
        <v>160.93</v>
      </c>
      <c r="G74" s="33">
        <f t="shared" si="6"/>
        <v>207.7</v>
      </c>
      <c r="H74" s="33">
        <f t="shared" si="6"/>
        <v>207.7</v>
      </c>
      <c r="I74" s="33">
        <f t="shared" si="6"/>
        <v>292</v>
      </c>
      <c r="J74" s="33"/>
      <c r="K74" s="33">
        <f t="shared" si="6"/>
        <v>277.40000000000003</v>
      </c>
      <c r="L74" s="33"/>
      <c r="M74" s="33"/>
    </row>
    <row r="75" spans="1:13" s="7" customFormat="1" ht="32.25" customHeight="1" x14ac:dyDescent="0.25">
      <c r="A75" s="12"/>
      <c r="B75" s="14" t="s">
        <v>14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s="23" customFormat="1" ht="67.5" customHeight="1" x14ac:dyDescent="0.25">
      <c r="A76" s="36" t="s">
        <v>27</v>
      </c>
      <c r="B76" s="20" t="s">
        <v>28</v>
      </c>
      <c r="C76" s="17">
        <v>150</v>
      </c>
      <c r="D76" s="17">
        <v>300</v>
      </c>
      <c r="E76" s="24">
        <v>113</v>
      </c>
      <c r="F76" s="24">
        <v>113</v>
      </c>
      <c r="G76" s="24">
        <v>36</v>
      </c>
      <c r="H76" s="24">
        <v>36</v>
      </c>
      <c r="I76" s="24">
        <v>75.5</v>
      </c>
      <c r="J76" s="24"/>
      <c r="K76" s="24">
        <v>75.5</v>
      </c>
      <c r="L76" s="25"/>
      <c r="M76" s="22"/>
    </row>
    <row r="77" spans="1:13" s="11" customFormat="1" ht="15" customHeight="1" x14ac:dyDescent="0.25">
      <c r="A77" s="36"/>
      <c r="B77" s="9" t="s">
        <v>12</v>
      </c>
      <c r="C77" s="17"/>
      <c r="D77" s="17"/>
      <c r="E77" s="24"/>
      <c r="F77" s="24"/>
      <c r="G77" s="25"/>
      <c r="H77" s="25"/>
      <c r="I77" s="25"/>
      <c r="J77" s="25"/>
      <c r="K77" s="25"/>
      <c r="L77" s="25"/>
      <c r="M77" s="22"/>
    </row>
    <row r="78" spans="1:13" s="11" customFormat="1" ht="15" customHeight="1" x14ac:dyDescent="0.25">
      <c r="A78" s="36"/>
      <c r="B78" s="9" t="s">
        <v>13</v>
      </c>
      <c r="C78" s="17">
        <v>150</v>
      </c>
      <c r="D78" s="17">
        <v>300</v>
      </c>
      <c r="E78" s="24">
        <v>113</v>
      </c>
      <c r="F78" s="24">
        <v>113</v>
      </c>
      <c r="G78" s="25">
        <v>36</v>
      </c>
      <c r="H78" s="25">
        <v>36</v>
      </c>
      <c r="I78" s="25">
        <v>75.5</v>
      </c>
      <c r="J78" s="25"/>
      <c r="K78" s="25">
        <v>75.5</v>
      </c>
      <c r="L78" s="25"/>
      <c r="M78" s="22"/>
    </row>
    <row r="79" spans="1:13" s="11" customFormat="1" ht="33" customHeight="1" x14ac:dyDescent="0.25">
      <c r="A79" s="36"/>
      <c r="B79" s="10" t="s">
        <v>14</v>
      </c>
      <c r="C79" s="17"/>
      <c r="D79" s="17"/>
      <c r="E79" s="24"/>
      <c r="F79" s="24"/>
      <c r="G79" s="25"/>
      <c r="H79" s="25"/>
      <c r="I79" s="25"/>
      <c r="J79" s="25"/>
      <c r="K79" s="25"/>
      <c r="L79" s="25"/>
      <c r="M79" s="22"/>
    </row>
    <row r="80" spans="1:13" s="23" customFormat="1" ht="58.5" customHeight="1" x14ac:dyDescent="0.25">
      <c r="A80" s="36"/>
      <c r="B80" s="18" t="s">
        <v>29</v>
      </c>
      <c r="C80" s="17">
        <v>150</v>
      </c>
      <c r="D80" s="17">
        <v>510</v>
      </c>
      <c r="E80" s="24">
        <v>428.78399999999999</v>
      </c>
      <c r="F80" s="24">
        <v>428.78399999999999</v>
      </c>
      <c r="G80" s="25"/>
      <c r="H80" s="25"/>
      <c r="I80" s="24"/>
      <c r="J80" s="25"/>
      <c r="K80" s="25">
        <v>81.2</v>
      </c>
      <c r="L80" s="25"/>
      <c r="M80" s="22"/>
    </row>
    <row r="81" spans="1:13" s="11" customFormat="1" ht="15" customHeight="1" x14ac:dyDescent="0.25">
      <c r="A81" s="36"/>
      <c r="B81" s="9" t="s">
        <v>12</v>
      </c>
      <c r="C81" s="17"/>
      <c r="D81" s="17"/>
      <c r="E81" s="25"/>
      <c r="F81" s="25"/>
      <c r="G81" s="25"/>
      <c r="H81" s="25"/>
      <c r="I81" s="25"/>
      <c r="J81" s="25"/>
      <c r="K81" s="25"/>
      <c r="L81" s="25"/>
      <c r="M81" s="22"/>
    </row>
    <row r="82" spans="1:13" s="11" customFormat="1" ht="15" customHeight="1" x14ac:dyDescent="0.25">
      <c r="A82" s="36"/>
      <c r="B82" s="9" t="s">
        <v>13</v>
      </c>
      <c r="C82" s="17">
        <v>150</v>
      </c>
      <c r="D82" s="17">
        <v>510</v>
      </c>
      <c r="E82" s="25">
        <v>428.78399999999999</v>
      </c>
      <c r="F82" s="25">
        <v>428.78399999999999</v>
      </c>
      <c r="G82" s="25"/>
      <c r="H82" s="25"/>
      <c r="I82" s="25"/>
      <c r="J82" s="25"/>
      <c r="K82" s="25">
        <v>81.2</v>
      </c>
      <c r="L82" s="25"/>
      <c r="M82" s="22"/>
    </row>
    <row r="83" spans="1:13" s="11" customFormat="1" ht="36.75" customHeight="1" x14ac:dyDescent="0.25">
      <c r="A83" s="36"/>
      <c r="B83" s="10" t="s">
        <v>14</v>
      </c>
      <c r="C83" s="17"/>
      <c r="D83" s="17"/>
      <c r="E83" s="25"/>
      <c r="F83" s="25"/>
      <c r="G83" s="25"/>
      <c r="H83" s="25"/>
      <c r="I83" s="25"/>
      <c r="J83" s="25"/>
      <c r="K83" s="25"/>
      <c r="L83" s="25"/>
      <c r="M83" s="22"/>
    </row>
    <row r="84" spans="1:13" s="7" customFormat="1" ht="32.25" customHeight="1" x14ac:dyDescent="0.25">
      <c r="A84" s="12" t="s">
        <v>15</v>
      </c>
      <c r="B84" s="13" t="s">
        <v>12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s="19" customFormat="1" ht="32.25" customHeight="1" x14ac:dyDescent="0.25">
      <c r="A85" s="12"/>
      <c r="B85" s="30" t="s">
        <v>13</v>
      </c>
      <c r="C85" s="33">
        <f>C78+C82</f>
        <v>300</v>
      </c>
      <c r="D85" s="33">
        <f t="shared" ref="D85:K85" si="7">D78+D82</f>
        <v>810</v>
      </c>
      <c r="E85" s="33">
        <f t="shared" si="7"/>
        <v>541.78399999999999</v>
      </c>
      <c r="F85" s="33">
        <f t="shared" si="7"/>
        <v>541.78399999999999</v>
      </c>
      <c r="G85" s="33">
        <f t="shared" si="7"/>
        <v>36</v>
      </c>
      <c r="H85" s="33">
        <f t="shared" si="7"/>
        <v>36</v>
      </c>
      <c r="I85" s="33">
        <f t="shared" si="7"/>
        <v>75.5</v>
      </c>
      <c r="J85" s="33"/>
      <c r="K85" s="33">
        <f t="shared" si="7"/>
        <v>156.69999999999999</v>
      </c>
      <c r="L85" s="32"/>
      <c r="M85" s="32"/>
    </row>
    <row r="86" spans="1:13" s="7" customFormat="1" ht="32.25" customHeight="1" x14ac:dyDescent="0.25">
      <c r="A86" s="12"/>
      <c r="B86" s="14" t="s">
        <v>14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s="19" customFormat="1" ht="54" customHeight="1" x14ac:dyDescent="0.25">
      <c r="A87" s="36" t="s">
        <v>30</v>
      </c>
      <c r="B87" s="20" t="s">
        <v>31</v>
      </c>
      <c r="C87" s="17">
        <v>200</v>
      </c>
      <c r="D87" s="17"/>
      <c r="E87" s="24"/>
      <c r="F87" s="24"/>
      <c r="G87" s="24"/>
      <c r="H87" s="24"/>
      <c r="I87" s="24"/>
      <c r="J87" s="24"/>
      <c r="K87" s="24"/>
      <c r="L87" s="25"/>
      <c r="M87" s="22"/>
    </row>
    <row r="88" spans="1:13" s="7" customFormat="1" ht="22.5" customHeight="1" x14ac:dyDescent="0.25">
      <c r="A88" s="36"/>
      <c r="B88" s="9" t="s">
        <v>12</v>
      </c>
      <c r="C88" s="17"/>
      <c r="D88" s="17"/>
      <c r="E88" s="24"/>
      <c r="F88" s="24"/>
      <c r="G88" s="25"/>
      <c r="H88" s="25"/>
      <c r="I88" s="25"/>
      <c r="J88" s="25"/>
      <c r="K88" s="25"/>
      <c r="L88" s="25"/>
      <c r="M88" s="22"/>
    </row>
    <row r="89" spans="1:13" s="7" customFormat="1" ht="25.5" customHeight="1" x14ac:dyDescent="0.25">
      <c r="A89" s="36"/>
      <c r="B89" s="9" t="s">
        <v>13</v>
      </c>
      <c r="C89" s="17">
        <v>200</v>
      </c>
      <c r="D89" s="17"/>
      <c r="E89" s="24"/>
      <c r="F89" s="24"/>
      <c r="G89" s="25"/>
      <c r="H89" s="25"/>
      <c r="I89" s="25"/>
      <c r="J89" s="25"/>
      <c r="K89" s="25"/>
      <c r="L89" s="25"/>
      <c r="M89" s="22"/>
    </row>
    <row r="90" spans="1:13" s="7" customFormat="1" ht="32.25" customHeight="1" x14ac:dyDescent="0.25">
      <c r="A90" s="36"/>
      <c r="B90" s="10" t="s">
        <v>14</v>
      </c>
      <c r="C90" s="17"/>
      <c r="D90" s="17"/>
      <c r="E90" s="24"/>
      <c r="F90" s="24"/>
      <c r="G90" s="25"/>
      <c r="H90" s="25"/>
      <c r="I90" s="25"/>
      <c r="J90" s="25"/>
      <c r="K90" s="25"/>
      <c r="L90" s="25"/>
      <c r="M90" s="22"/>
    </row>
    <row r="91" spans="1:13" s="19" customFormat="1" ht="72" customHeight="1" x14ac:dyDescent="0.25">
      <c r="A91" s="36"/>
      <c r="B91" s="18" t="s">
        <v>32</v>
      </c>
      <c r="C91" s="17">
        <f t="shared" ref="C91" si="8">E91+G91+I91+K91</f>
        <v>200.03</v>
      </c>
      <c r="D91" s="17">
        <f t="shared" ref="D91" si="9">C91</f>
        <v>200.03</v>
      </c>
      <c r="E91" s="24">
        <v>35.229999999999997</v>
      </c>
      <c r="F91" s="24">
        <v>35.200000000000003</v>
      </c>
      <c r="G91" s="24">
        <v>88.3</v>
      </c>
      <c r="H91" s="24">
        <v>88.3</v>
      </c>
      <c r="I91" s="24">
        <v>38</v>
      </c>
      <c r="J91" s="24"/>
      <c r="K91" s="24">
        <v>38.5</v>
      </c>
      <c r="L91" s="25"/>
      <c r="M91" s="22"/>
    </row>
    <row r="92" spans="1:13" s="7" customFormat="1" ht="24.75" customHeight="1" x14ac:dyDescent="0.25">
      <c r="A92" s="36"/>
      <c r="B92" s="9" t="s">
        <v>12</v>
      </c>
      <c r="C92" s="17"/>
      <c r="D92" s="17"/>
      <c r="E92" s="25"/>
      <c r="F92" s="25"/>
      <c r="G92" s="24"/>
      <c r="H92" s="25"/>
      <c r="I92" s="25"/>
      <c r="J92" s="25"/>
      <c r="K92" s="25"/>
      <c r="L92" s="25"/>
      <c r="M92" s="22"/>
    </row>
    <row r="93" spans="1:13" s="7" customFormat="1" ht="23.25" customHeight="1" x14ac:dyDescent="0.25">
      <c r="A93" s="36"/>
      <c r="B93" s="9" t="s">
        <v>13</v>
      </c>
      <c r="C93" s="17">
        <f t="shared" ref="C93" si="10">E93+G93+I93+K93</f>
        <v>200</v>
      </c>
      <c r="D93" s="17">
        <f t="shared" ref="D93" si="11">C93</f>
        <v>200</v>
      </c>
      <c r="E93" s="25">
        <v>35.200000000000003</v>
      </c>
      <c r="F93" s="25">
        <v>35.200000000000003</v>
      </c>
      <c r="G93" s="24">
        <v>88.3</v>
      </c>
      <c r="H93" s="25">
        <v>88.3</v>
      </c>
      <c r="I93" s="25">
        <v>38</v>
      </c>
      <c r="J93" s="25"/>
      <c r="K93" s="25">
        <v>38.5</v>
      </c>
      <c r="L93" s="25"/>
      <c r="M93" s="22"/>
    </row>
    <row r="94" spans="1:13" s="7" customFormat="1" ht="32.25" customHeight="1" x14ac:dyDescent="0.25">
      <c r="A94" s="36"/>
      <c r="B94" s="10" t="s">
        <v>14</v>
      </c>
      <c r="C94" s="17"/>
      <c r="D94" s="17"/>
      <c r="E94" s="25"/>
      <c r="F94" s="25"/>
      <c r="G94" s="25"/>
      <c r="H94" s="25"/>
      <c r="I94" s="25"/>
      <c r="J94" s="25"/>
      <c r="K94" s="25"/>
      <c r="L94" s="25"/>
      <c r="M94" s="22"/>
    </row>
    <row r="95" spans="1:13" s="7" customFormat="1" ht="32.25" customHeight="1" x14ac:dyDescent="0.25">
      <c r="A95" s="12" t="s">
        <v>15</v>
      </c>
      <c r="B95" s="13" t="s">
        <v>12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s="19" customFormat="1" ht="32.25" customHeight="1" x14ac:dyDescent="0.25">
      <c r="A96" s="12"/>
      <c r="B96" s="30" t="s">
        <v>13</v>
      </c>
      <c r="C96" s="33">
        <f>C89+C93</f>
        <v>400</v>
      </c>
      <c r="D96" s="33">
        <f t="shared" ref="D96:G96" si="12">D89+D93</f>
        <v>200</v>
      </c>
      <c r="E96" s="33">
        <f t="shared" si="12"/>
        <v>35.200000000000003</v>
      </c>
      <c r="F96" s="33">
        <f t="shared" si="12"/>
        <v>35.200000000000003</v>
      </c>
      <c r="G96" s="33">
        <f t="shared" si="12"/>
        <v>88.3</v>
      </c>
      <c r="H96" s="33">
        <f>H93</f>
        <v>88.3</v>
      </c>
      <c r="I96" s="33">
        <f t="shared" ref="I96" si="13">I89+I93</f>
        <v>38</v>
      </c>
      <c r="J96" s="33"/>
      <c r="K96" s="33">
        <f t="shared" ref="K96" si="14">K89+K93</f>
        <v>38.5</v>
      </c>
      <c r="L96" s="32"/>
      <c r="M96" s="32"/>
    </row>
    <row r="97" spans="1:13" s="7" customFormat="1" ht="32.25" customHeight="1" x14ac:dyDescent="0.25">
      <c r="A97" s="12"/>
      <c r="B97" s="14" t="s">
        <v>14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s="7" customFormat="1" ht="32.25" customHeight="1" x14ac:dyDescent="0.25">
      <c r="A98" s="36" t="s">
        <v>36</v>
      </c>
      <c r="B98" s="20" t="s">
        <v>37</v>
      </c>
      <c r="C98" s="17">
        <f>C100</f>
        <v>300</v>
      </c>
      <c r="D98" s="17">
        <f>D100</f>
        <v>75</v>
      </c>
      <c r="E98" s="24"/>
      <c r="F98" s="24"/>
      <c r="G98" s="24">
        <f>G100</f>
        <v>75</v>
      </c>
      <c r="H98" s="24">
        <f>H100</f>
        <v>75</v>
      </c>
      <c r="I98" s="24"/>
      <c r="J98" s="24"/>
      <c r="K98" s="24"/>
      <c r="L98" s="25"/>
      <c r="M98" s="22"/>
    </row>
    <row r="99" spans="1:13" s="7" customFormat="1" ht="32.25" customHeight="1" x14ac:dyDescent="0.25">
      <c r="A99" s="36"/>
      <c r="B99" s="9" t="s">
        <v>12</v>
      </c>
      <c r="C99" s="17"/>
      <c r="D99" s="17"/>
      <c r="E99" s="24"/>
      <c r="F99" s="24"/>
      <c r="G99" s="25"/>
      <c r="H99" s="25"/>
      <c r="I99" s="25"/>
      <c r="J99" s="25"/>
      <c r="K99" s="25"/>
      <c r="L99" s="25"/>
      <c r="M99" s="22"/>
    </row>
    <row r="100" spans="1:13" s="7" customFormat="1" ht="32.25" customHeight="1" x14ac:dyDescent="0.25">
      <c r="A100" s="36"/>
      <c r="B100" s="9" t="s">
        <v>13</v>
      </c>
      <c r="C100" s="17">
        <v>300</v>
      </c>
      <c r="D100" s="17">
        <v>75</v>
      </c>
      <c r="E100" s="24"/>
      <c r="F100" s="24"/>
      <c r="G100" s="25">
        <v>75</v>
      </c>
      <c r="H100" s="25">
        <v>75</v>
      </c>
      <c r="I100" s="25"/>
      <c r="J100" s="25"/>
      <c r="K100" s="25"/>
      <c r="L100" s="25"/>
      <c r="M100" s="22"/>
    </row>
    <row r="101" spans="1:13" s="7" customFormat="1" ht="32.25" customHeight="1" x14ac:dyDescent="0.25">
      <c r="A101" s="36"/>
      <c r="B101" s="10" t="s">
        <v>14</v>
      </c>
      <c r="C101" s="17"/>
      <c r="D101" s="17"/>
      <c r="E101" s="24"/>
      <c r="F101" s="24"/>
      <c r="G101" s="25"/>
      <c r="H101" s="25"/>
      <c r="I101" s="25"/>
      <c r="J101" s="25"/>
      <c r="K101" s="25"/>
      <c r="L101" s="25"/>
      <c r="M101" s="22"/>
    </row>
    <row r="102" spans="1:13" s="7" customFormat="1" ht="32.25" customHeight="1" x14ac:dyDescent="0.25">
      <c r="A102" s="36"/>
      <c r="B102" s="18" t="s">
        <v>38</v>
      </c>
      <c r="C102" s="17">
        <f>C104</f>
        <v>50</v>
      </c>
      <c r="D102" s="17"/>
      <c r="E102" s="24"/>
      <c r="F102" s="24"/>
      <c r="G102" s="24"/>
      <c r="H102" s="24"/>
      <c r="I102" s="24"/>
      <c r="J102" s="24"/>
      <c r="K102" s="24"/>
      <c r="L102" s="25"/>
      <c r="M102" s="22"/>
    </row>
    <row r="103" spans="1:13" s="7" customFormat="1" ht="32.25" customHeight="1" x14ac:dyDescent="0.25">
      <c r="A103" s="36"/>
      <c r="B103" s="9" t="s">
        <v>12</v>
      </c>
      <c r="C103" s="17"/>
      <c r="D103" s="17"/>
      <c r="E103" s="25"/>
      <c r="F103" s="25"/>
      <c r="G103" s="24"/>
      <c r="H103" s="25"/>
      <c r="I103" s="25"/>
      <c r="J103" s="25"/>
      <c r="K103" s="25"/>
      <c r="L103" s="25"/>
      <c r="M103" s="22"/>
    </row>
    <row r="104" spans="1:13" s="7" customFormat="1" ht="32.25" customHeight="1" x14ac:dyDescent="0.25">
      <c r="A104" s="36"/>
      <c r="B104" s="9" t="s">
        <v>13</v>
      </c>
      <c r="C104" s="17">
        <v>50</v>
      </c>
      <c r="D104" s="17"/>
      <c r="E104" s="25"/>
      <c r="F104" s="25"/>
      <c r="G104" s="24"/>
      <c r="H104" s="25"/>
      <c r="I104" s="25"/>
      <c r="J104" s="25"/>
      <c r="K104" s="25"/>
      <c r="L104" s="25"/>
      <c r="M104" s="22"/>
    </row>
    <row r="105" spans="1:13" s="7" customFormat="1" ht="32.25" customHeight="1" x14ac:dyDescent="0.25">
      <c r="A105" s="36"/>
      <c r="B105" s="10" t="s">
        <v>14</v>
      </c>
      <c r="C105" s="17"/>
      <c r="D105" s="17"/>
      <c r="E105" s="25"/>
      <c r="F105" s="25"/>
      <c r="G105" s="25"/>
      <c r="H105" s="25"/>
      <c r="I105" s="25"/>
      <c r="J105" s="25"/>
      <c r="K105" s="25"/>
      <c r="L105" s="25"/>
      <c r="M105" s="22"/>
    </row>
    <row r="106" spans="1:13" s="7" customFormat="1" ht="32.25" customHeight="1" x14ac:dyDescent="0.25">
      <c r="A106" s="12" t="s">
        <v>15</v>
      </c>
      <c r="B106" s="13" t="s">
        <v>12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s="19" customFormat="1" ht="32.25" customHeight="1" x14ac:dyDescent="0.25">
      <c r="A107" s="12"/>
      <c r="B107" s="30" t="s">
        <v>13</v>
      </c>
      <c r="C107" s="33">
        <f>C100+C104</f>
        <v>350</v>
      </c>
      <c r="D107" s="33">
        <f>G107+I107+K107</f>
        <v>75</v>
      </c>
      <c r="E107" s="33"/>
      <c r="F107" s="33"/>
      <c r="G107" s="33">
        <f>G100+G104</f>
        <v>75</v>
      </c>
      <c r="H107" s="33">
        <v>75</v>
      </c>
      <c r="I107" s="33"/>
      <c r="J107" s="33"/>
      <c r="K107" s="33"/>
      <c r="L107" s="32"/>
      <c r="M107" s="32"/>
    </row>
    <row r="108" spans="1:13" s="7" customFormat="1" ht="32.25" customHeight="1" x14ac:dyDescent="0.25">
      <c r="A108" s="12"/>
      <c r="B108" s="14" t="s">
        <v>14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s="7" customFormat="1" ht="37.5" customHeight="1" x14ac:dyDescent="0.25">
      <c r="A109" s="15" t="s">
        <v>16</v>
      </c>
      <c r="B109" s="16" t="s">
        <v>12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s="23" customFormat="1" ht="15.75" x14ac:dyDescent="0.25">
      <c r="A110" s="15"/>
      <c r="B110" s="34" t="s">
        <v>13</v>
      </c>
      <c r="C110" s="35">
        <f>C13+C28+C47+C74+C85+C96+C107</f>
        <v>4916.5499999999993</v>
      </c>
      <c r="D110" s="35">
        <f>D13+D28+D47+D74+D85+D96+D107</f>
        <v>3767.38</v>
      </c>
      <c r="E110" s="35">
        <f t="shared" ref="E110:L110" si="15">E13+E28+E47+E74+E85+E96+E107</f>
        <v>1276.954</v>
      </c>
      <c r="F110" s="35">
        <f t="shared" si="15"/>
        <v>1276.954</v>
      </c>
      <c r="G110" s="35">
        <f t="shared" si="15"/>
        <v>715.2</v>
      </c>
      <c r="H110" s="35">
        <f t="shared" si="15"/>
        <v>715.2</v>
      </c>
      <c r="I110" s="35">
        <f t="shared" si="15"/>
        <v>859.9</v>
      </c>
      <c r="J110" s="35"/>
      <c r="K110" s="35">
        <f t="shared" si="15"/>
        <v>915.40000000000009</v>
      </c>
      <c r="L110" s="35"/>
      <c r="M110" s="35"/>
    </row>
    <row r="111" spans="1:13" s="11" customFormat="1" ht="31.5" x14ac:dyDescent="0.25">
      <c r="A111" s="15"/>
      <c r="B111" s="27" t="s">
        <v>14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1:13" s="4" customFormat="1" ht="15" x14ac:dyDescent="0.2"/>
    <row r="113" spans="1:13" s="4" customFormat="1" ht="15" x14ac:dyDescent="0.2"/>
    <row r="114" spans="1:13" s="4" customFormat="1" ht="36.75" customHeight="1" x14ac:dyDescent="0.25">
      <c r="A114" s="39" t="s">
        <v>39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</sheetData>
  <mergeCells count="20">
    <mergeCell ref="A8:A11"/>
    <mergeCell ref="A76:A83"/>
    <mergeCell ref="M4:M6"/>
    <mergeCell ref="A7:L7"/>
    <mergeCell ref="A1:M3"/>
    <mergeCell ref="I5:J5"/>
    <mergeCell ref="A4:A6"/>
    <mergeCell ref="B4:B6"/>
    <mergeCell ref="C4:C6"/>
    <mergeCell ref="D4:D6"/>
    <mergeCell ref="E5:F5"/>
    <mergeCell ref="G5:H5"/>
    <mergeCell ref="K5:L5"/>
    <mergeCell ref="E4:L4"/>
    <mergeCell ref="A98:A105"/>
    <mergeCell ref="A15:A26"/>
    <mergeCell ref="A49:A72"/>
    <mergeCell ref="A30:A45"/>
    <mergeCell ref="A114:M114"/>
    <mergeCell ref="A87:A94"/>
  </mergeCells>
  <pageMargins left="0.78740157480314965" right="0.78740157480314965" top="1.1811023622047245" bottom="0.39370078740157483" header="0.23622047244094491" footer="0.19685039370078741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2016-07-11T06:49:57Z</dcterms:modified>
  <cp:category/>
  <cp:contentStatus/>
</cp:coreProperties>
</file>