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5120" windowHeight="7935"/>
  </bookViews>
  <sheets>
    <sheet name="мониторинг" sheetId="6" r:id="rId1"/>
  </sheets>
  <calcPr calcId="145621"/>
</workbook>
</file>

<file path=xl/calcChain.xml><?xml version="1.0" encoding="utf-8"?>
<calcChain xmlns="http://schemas.openxmlformats.org/spreadsheetml/2006/main">
  <c r="E110" i="6" l="1"/>
  <c r="F110" i="6"/>
  <c r="G110" i="6"/>
  <c r="H110" i="6"/>
  <c r="I110" i="6"/>
  <c r="K110" i="6"/>
  <c r="D53" i="6"/>
  <c r="D55" i="6"/>
  <c r="D57" i="6"/>
  <c r="D59" i="6"/>
  <c r="D63" i="6"/>
  <c r="D65" i="6"/>
  <c r="D67" i="6"/>
  <c r="D69" i="6"/>
  <c r="D71" i="6"/>
  <c r="E74" i="6"/>
  <c r="D51" i="6"/>
  <c r="D49" i="6" l="1"/>
  <c r="F74" i="6" l="1"/>
  <c r="G74" i="6" l="1"/>
  <c r="H74" i="6"/>
  <c r="I74" i="6"/>
  <c r="K74" i="6"/>
  <c r="C74" i="6" l="1"/>
  <c r="H85" i="6" l="1"/>
  <c r="H28" i="6"/>
  <c r="C23" i="6"/>
  <c r="C15" i="6"/>
  <c r="C69" i="6" l="1"/>
  <c r="C65" i="6"/>
  <c r="C61" i="6"/>
  <c r="C57" i="6"/>
  <c r="C53" i="6"/>
  <c r="C49" i="6"/>
  <c r="D74" i="6" l="1"/>
  <c r="D110" i="6" s="1"/>
  <c r="D98" i="6"/>
  <c r="D10" i="6"/>
  <c r="H96" i="6" l="1"/>
  <c r="H98" i="6" l="1"/>
  <c r="G98" i="6"/>
  <c r="C98" i="6"/>
  <c r="C102" i="6"/>
  <c r="G107" i="6"/>
  <c r="C107" i="6"/>
  <c r="H13" i="6"/>
  <c r="D107" i="6" l="1"/>
  <c r="E13" i="6"/>
  <c r="F13" i="6"/>
  <c r="G13" i="6"/>
  <c r="I13" i="6"/>
  <c r="K13" i="6"/>
  <c r="D13" i="6"/>
  <c r="K96" i="6"/>
  <c r="I96" i="6"/>
  <c r="G96" i="6"/>
  <c r="F96" i="6"/>
  <c r="E96" i="6"/>
  <c r="C93" i="6"/>
  <c r="D93" i="6" s="1"/>
  <c r="C91" i="6"/>
  <c r="D91" i="6" s="1"/>
  <c r="D96" i="6"/>
  <c r="G85" i="6"/>
  <c r="I85" i="6"/>
  <c r="K85" i="6"/>
  <c r="E47" i="6"/>
  <c r="F47" i="6"/>
  <c r="I47" i="6"/>
  <c r="K47" i="6"/>
  <c r="E28" i="6"/>
  <c r="F28" i="6"/>
  <c r="G28" i="6"/>
  <c r="I28" i="6"/>
  <c r="K28" i="6"/>
  <c r="E85" i="6"/>
  <c r="F85" i="6"/>
  <c r="C13" i="6" l="1"/>
  <c r="C96" i="6"/>
  <c r="D85" i="6"/>
  <c r="C85" i="6"/>
  <c r="C30" i="6"/>
  <c r="C32" i="6"/>
  <c r="C34" i="6"/>
  <c r="D34" i="6" s="1"/>
  <c r="C36" i="6"/>
  <c r="D36" i="6" s="1"/>
  <c r="C38" i="6"/>
  <c r="D38" i="6" s="1"/>
  <c r="C40" i="6"/>
  <c r="D40" i="6" s="1"/>
  <c r="C19" i="6"/>
  <c r="D19" i="6" s="1"/>
  <c r="C21" i="6"/>
  <c r="D23" i="6"/>
  <c r="D25" i="6"/>
  <c r="D15" i="6"/>
  <c r="D30" i="6" l="1"/>
  <c r="D47" i="6" s="1"/>
  <c r="C47" i="6"/>
  <c r="D32" i="6"/>
  <c r="D17" i="6"/>
  <c r="C28" i="6"/>
  <c r="D21" i="6"/>
  <c r="C110" i="6" l="1"/>
  <c r="D28" i="6"/>
</calcChain>
</file>

<file path=xl/sharedStrings.xml><?xml version="1.0" encoding="utf-8"?>
<sst xmlns="http://schemas.openxmlformats.org/spreadsheetml/2006/main" count="140" uniqueCount="47">
  <si>
    <t>Наименование муниципальной программы (подпрограммы)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</si>
  <si>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</si>
  <si>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Запланировано по программе на текущий год (тыс.рублей)</t>
  </si>
  <si>
    <t>Фактически утверждено в бюджете на отчетную дату (тыс.руб.)</t>
  </si>
  <si>
    <t>объем исполнения расходных обязательств</t>
  </si>
  <si>
    <t xml:space="preserve">Достигнутые результаты выполнения программных мероприятий </t>
  </si>
  <si>
    <t>1 квартал</t>
  </si>
  <si>
    <t>2 квартал</t>
  </si>
  <si>
    <t>3 квартал</t>
  </si>
  <si>
    <t>4 квартал</t>
  </si>
  <si>
    <t>План</t>
  </si>
  <si>
    <t>Факт</t>
  </si>
  <si>
    <t>в том числе:</t>
  </si>
  <si>
    <t>за счет средств местного бюджета</t>
  </si>
  <si>
    <t>за счет средств краевого (федерального) бюджета</t>
  </si>
  <si>
    <t>Итого по программе</t>
  </si>
  <si>
    <t>Итого по поселению (отраслевому органу)</t>
  </si>
  <si>
    <t>Небугское сельское поселение Туапсинского района</t>
  </si>
  <si>
    <t>«Молодёжь Небугского сельского поселения Туапсинского района» на 2016 год</t>
  </si>
  <si>
    <t>Приобретение единой формы для членов Молодежного совета (футболки, кепки, галстуки, символика для мероприятий молодежного Совета)</t>
  </si>
  <si>
    <t>Изготовление рекламной продукции (баннеры, листовки, буклеты, стенды)</t>
  </si>
  <si>
    <t>Приобретение призов, подарков, сувениров, кубков, дипломов, грамот</t>
  </si>
  <si>
    <t>«Развитие массовой физической культуры и спорта» на территории Небугского сельского поселения Туапсинского района на 2016 год</t>
  </si>
  <si>
    <t>Организация проведения физкультурно-спортивных мероприятий в рамках реализации Программы (кубки, медали, грамоты, приобретение призов для поощрения участников соревнований)</t>
  </si>
  <si>
    <t>Услуги по проведению спортивно-массовых мероприятий (физкультурно-спортивные услуги спортивного сооружения (футбольное поле)</t>
  </si>
  <si>
    <t xml:space="preserve">Выделение денежных средств 
на изготовление рекламной продукции (баннеры, буклеты)
</t>
  </si>
  <si>
    <t>«Укрепление правопорядка, профилактика правонарушений и усиление борьбы с преступностью» на территории Небугского сельского поселения Туапсинского района на 2016 год»</t>
  </si>
  <si>
    <t>«Социальная поддержка граждан Небугского сельского поселения Туапсинского района» на 2016 год</t>
  </si>
  <si>
    <t>Оказание адресной материальной помощи гражданам Небугского сельского поселения Туапсинского района</t>
  </si>
  <si>
    <t>Организация льготной подписки для социально незащищенной категории граждан</t>
  </si>
  <si>
    <t>«Культурно-массовые мероприятия Небугского сельского поселения Туапсинского района» на 2016 год</t>
  </si>
  <si>
    <t>Организация мероприятий посвященных празднованию знаменательных и памятных дат</t>
  </si>
  <si>
    <t>Приобретение подарков, цветов для граждан и учреждений, посвященных празднованию знаменательных и памятных дат</t>
  </si>
  <si>
    <t>«Обеспечение информационного пространства и функционирования администрации Небугского сельского поселения»</t>
  </si>
  <si>
    <t>Обеспечение информационного пространства администрации Небугского сельского поселения Туапсинского района</t>
  </si>
  <si>
    <r>
      <t xml:space="preserve">Мониторинг выполнения Сетевого план-графика расходования бюджетных средств программным методом по состоянию на </t>
    </r>
    <r>
      <rPr>
        <b/>
        <u/>
        <sz val="16"/>
        <rFont val="Times New Roman"/>
        <family val="1"/>
        <charset val="204"/>
      </rPr>
      <t>01.07.2016</t>
    </r>
    <r>
      <rPr>
        <b/>
        <sz val="16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</si>
  <si>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 xml:space="preserve">«Развитие и финансовая поддержка деятельности органов территориального общественного самоуправления Небугского 
сельского поселения Туапсинского района» на 2016 год
</t>
  </si>
  <si>
    <t>Компенсационные выплаты руководителям ТОС, квартальным, домкомам, селькомам</t>
  </si>
  <si>
    <t>Финансовое сопровождение конкурса на лучшую организацию органа ТОС по итогам года</t>
  </si>
  <si>
    <t>За 2 квартал 2016 год все запланированные мероприятия по муниципальным программам были выполнены в полном объеме. В федеральных и региональных государственных программах администрация Небугского сельского поселения Туапсинского района во 2 квартале 2016 года не участвовала.</t>
  </si>
  <si>
    <t>Компенсационные выплаты за оказание услуг по проведению спортивно-массовых и молодежных мероприятий</t>
  </si>
  <si>
    <t xml:space="preserve">Выделение денежных средств: 
-для поощрения членов народных дружин Небугского сельского поселения (300,0 рублей за дежурство);
-вознаграждение за высокие результаты и показатели в работе по профилактике правонарушений и беспризорности несовершеннолетних на территории поселения в размере 100 рублей за участие в составлении административного материала
</t>
  </si>
  <si>
    <t xml:space="preserve">Выделение денежных средств 
на приобретение ГСМ для сотрудников ДНД, с целью обеспечения  эффективности работы по охране общественного порядка.
</t>
  </si>
  <si>
    <t>Оказание услуг связи для системы видеонаблюдения Небугского сельского поселения Туапсинского района.</t>
  </si>
  <si>
    <t>Техническое обслуживание  системы видеонаблюдения Небугского сельского поселения Туапсинского района.</t>
  </si>
  <si>
    <t>Ремонт системы  видеонаблюдения Небугского сельского поселения Туапсинского района.</t>
  </si>
  <si>
    <t>Приобретение ГСМ для генератора.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</si>
</sst>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u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9" fillId="0" borderId="0" xfId="1" applyFont="1"/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Protection="1">
      <protection locked="0"/>
    </xf>
    <xf numFmtId="0" fontId="12" fillId="0" borderId="0" xfId="1" applyFont="1" applyProtection="1">
      <protection locked="0"/>
    </xf>
    <xf numFmtId="0" fontId="12" fillId="0" borderId="2" xfId="1" applyFont="1" applyBorder="1" applyProtection="1">
      <protection locked="0"/>
    </xf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 wrapText="1"/>
    </xf>
    <xf numFmtId="0" fontId="12" fillId="0" borderId="0" xfId="1" applyFont="1"/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>
      <alignment horizontal="left"/>
    </xf>
    <xf numFmtId="0" fontId="12" fillId="3" borderId="2" xfId="1" applyFont="1" applyFill="1" applyBorder="1" applyAlignment="1">
      <alignment horizontal="left" wrapText="1"/>
    </xf>
    <xf numFmtId="0" fontId="11" fillId="4" borderId="2" xfId="1" applyFont="1" applyFill="1" applyBorder="1" applyAlignment="1" applyProtection="1">
      <alignment horizontal="center" vertical="center" wrapText="1"/>
      <protection locked="0"/>
    </xf>
    <xf numFmtId="0" fontId="12" fillId="4" borderId="2" xfId="1" applyFont="1" applyFill="1" applyBorder="1" applyAlignment="1">
      <alignment horizontal="left"/>
    </xf>
    <xf numFmtId="165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>
      <alignment wrapText="1"/>
    </xf>
    <xf numFmtId="0" fontId="14" fillId="0" borderId="0" xfId="1" applyFont="1" applyProtection="1">
      <protection locked="0"/>
    </xf>
    <xf numFmtId="0" fontId="14" fillId="0" borderId="2" xfId="1" applyFont="1" applyBorder="1" applyAlignment="1">
      <alignment horizontal="left" wrapText="1"/>
    </xf>
    <xf numFmtId="0" fontId="15" fillId="0" borderId="2" xfId="0" applyFont="1" applyBorder="1" applyAlignment="1">
      <alignment wrapText="1"/>
    </xf>
    <xf numFmtId="0" fontId="12" fillId="0" borderId="2" xfId="1" applyFont="1" applyBorder="1" applyAlignment="1">
      <alignment horizontal="center"/>
    </xf>
    <xf numFmtId="0" fontId="14" fillId="0" borderId="0" xfId="1" applyFont="1"/>
    <xf numFmtId="165" fontId="12" fillId="0" borderId="2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/>
    </xf>
    <xf numFmtId="164" fontId="13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1" applyFont="1" applyFill="1" applyBorder="1" applyAlignment="1">
      <alignment horizontal="left" wrapText="1"/>
    </xf>
    <xf numFmtId="165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3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>
      <alignment horizontal="left"/>
    </xf>
    <xf numFmtId="165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11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4" borderId="2" xfId="1" applyFont="1" applyFill="1" applyBorder="1" applyAlignment="1">
      <alignment horizontal="left"/>
    </xf>
    <xf numFmtId="166" fontId="11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0" fontId="5" fillId="2" borderId="13" xfId="1" applyFont="1" applyFill="1" applyBorder="1" applyAlignment="1" applyProtection="1">
      <alignment horizontal="center" vertical="top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2" borderId="14" xfId="1" applyFont="1" applyFill="1" applyBorder="1" applyAlignment="1" applyProtection="1">
      <alignment horizontal="center" vertical="center" wrapText="1"/>
      <protection locked="0"/>
    </xf>
  </cellXfs>
  <cellStyles count="6">
    <cellStyle name="Excel Built-in Comma" xfId="5"/>
    <cellStyle name="Excel Built-in Normal" xfId="4"/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="80" zoomScaleNormal="80" workbookViewId="0">
      <pane ySplit="6" topLeftCell="A97" activePane="bottomLeft" state="frozen"/>
      <selection pane="bottomLeft" activeCell="R49" sqref="R49"/>
    </sheetView>
  </sheetViews>
  <sheetFormatPr defaultRowHeight="12.75" x14ac:dyDescent="0.2"/>
  <cols>
    <col min="1" max="1" width="27.7109375" style="3" customWidth="1"/>
    <col min="2" max="2" width="42.5703125" style="3" customWidth="1"/>
    <col min="3" max="3" width="21" style="3" customWidth="1"/>
    <col min="4" max="4" width="22" style="3" bestFit="1" customWidth="1"/>
    <col min="5" max="5" width="14.28515625" style="3" customWidth="1"/>
    <col min="6" max="6" width="13.5703125" style="3" customWidth="1"/>
    <col min="7" max="7" width="14.28515625" style="3" customWidth="1"/>
    <col min="8" max="8" width="11.28515625" style="3" customWidth="1"/>
    <col min="9" max="9" width="14.28515625" style="3" customWidth="1"/>
    <col min="10" max="10" width="11.5703125" style="3" customWidth="1"/>
    <col min="11" max="11" width="14.28515625" style="3" customWidth="1"/>
    <col min="12" max="12" width="11.5703125" style="3" customWidth="1"/>
    <col min="13" max="13" width="16.1406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 x14ac:dyDescent="0.2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" customFormat="1" ht="21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1" customFormat="1" ht="7.5" customHeight="1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2" customFormat="1" ht="42.75" customHeight="1" x14ac:dyDescent="0.2">
      <c r="A4" s="50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/>
      <c r="G4" s="52"/>
      <c r="H4" s="52"/>
      <c r="I4" s="52"/>
      <c r="J4" s="52"/>
      <c r="K4" s="52"/>
      <c r="L4" s="52"/>
      <c r="M4" s="40" t="s">
        <v>5</v>
      </c>
    </row>
    <row r="5" spans="1:13" s="2" customFormat="1" ht="18.75" x14ac:dyDescent="0.2">
      <c r="A5" s="50"/>
      <c r="B5" s="53"/>
      <c r="C5" s="53"/>
      <c r="D5" s="53"/>
      <c r="E5" s="53" t="s">
        <v>6</v>
      </c>
      <c r="F5" s="53"/>
      <c r="G5" s="53" t="s">
        <v>7</v>
      </c>
      <c r="H5" s="53"/>
      <c r="I5" s="48" t="s">
        <v>8</v>
      </c>
      <c r="J5" s="49"/>
      <c r="K5" s="53" t="s">
        <v>9</v>
      </c>
      <c r="L5" s="53"/>
      <c r="M5" s="40"/>
    </row>
    <row r="6" spans="1:13" s="2" customFormat="1" ht="37.5" customHeight="1" thickBot="1" x14ac:dyDescent="0.25">
      <c r="A6" s="51"/>
      <c r="B6" s="54"/>
      <c r="C6" s="54"/>
      <c r="D6" s="54"/>
      <c r="E6" s="5" t="s">
        <v>10</v>
      </c>
      <c r="F6" s="5" t="s">
        <v>11</v>
      </c>
      <c r="G6" s="5" t="s">
        <v>10</v>
      </c>
      <c r="H6" s="5" t="s">
        <v>11</v>
      </c>
      <c r="I6" s="5" t="s">
        <v>10</v>
      </c>
      <c r="J6" s="5" t="s">
        <v>11</v>
      </c>
      <c r="K6" s="5" t="s">
        <v>10</v>
      </c>
      <c r="L6" s="5" t="s">
        <v>11</v>
      </c>
      <c r="M6" s="41"/>
    </row>
    <row r="7" spans="1:13" s="7" customFormat="1" ht="20.25" customHeight="1" x14ac:dyDescent="0.25">
      <c r="A7" s="42" t="s">
        <v>17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6"/>
    </row>
    <row r="8" spans="1:13" s="19" customFormat="1" ht="65.25" customHeight="1" x14ac:dyDescent="0.25">
      <c r="A8" s="55" t="s">
        <v>33</v>
      </c>
      <c r="B8" s="18" t="s">
        <v>34</v>
      </c>
      <c r="C8" s="17">
        <v>2978.6</v>
      </c>
      <c r="D8" s="17">
        <v>1644.4</v>
      </c>
      <c r="E8" s="17">
        <v>530.62300000000005</v>
      </c>
      <c r="F8" s="17">
        <v>530.63</v>
      </c>
      <c r="G8" s="17">
        <v>299.10000000000002</v>
      </c>
      <c r="H8" s="17">
        <v>299.10000000000002</v>
      </c>
      <c r="I8" s="17">
        <v>407.4</v>
      </c>
      <c r="J8" s="17"/>
      <c r="K8" s="17">
        <v>407.3</v>
      </c>
      <c r="L8" s="17"/>
      <c r="M8" s="8"/>
    </row>
    <row r="9" spans="1:13" s="7" customFormat="1" ht="33.75" customHeight="1" x14ac:dyDescent="0.25">
      <c r="A9" s="56"/>
      <c r="B9" s="9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8"/>
    </row>
    <row r="10" spans="1:13" s="7" customFormat="1" ht="28.5" customHeight="1" x14ac:dyDescent="0.25">
      <c r="A10" s="56"/>
      <c r="B10" s="9" t="s">
        <v>13</v>
      </c>
      <c r="C10" s="17">
        <v>2978.6</v>
      </c>
      <c r="D10" s="17">
        <f>E10+G10+I10+K10</f>
        <v>1644.43</v>
      </c>
      <c r="E10" s="17">
        <v>530.63</v>
      </c>
      <c r="F10" s="17">
        <v>530.63</v>
      </c>
      <c r="G10" s="17">
        <v>299.10000000000002</v>
      </c>
      <c r="H10" s="17">
        <v>299.10000000000002</v>
      </c>
      <c r="I10" s="17">
        <v>407.4</v>
      </c>
      <c r="J10" s="17"/>
      <c r="K10" s="17">
        <v>407.3</v>
      </c>
      <c r="L10" s="17"/>
      <c r="M10" s="8"/>
    </row>
    <row r="11" spans="1:13" s="7" customFormat="1" ht="36.75" customHeight="1" x14ac:dyDescent="0.25">
      <c r="A11" s="56"/>
      <c r="B11" s="10" t="s">
        <v>14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8"/>
    </row>
    <row r="12" spans="1:13" s="7" customFormat="1" ht="29.25" customHeight="1" x14ac:dyDescent="0.25">
      <c r="A12" s="12" t="s">
        <v>15</v>
      </c>
      <c r="B12" s="13" t="s">
        <v>12</v>
      </c>
      <c r="C12" s="28"/>
      <c r="D12" s="28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19" customFormat="1" ht="29.25" customHeight="1" x14ac:dyDescent="0.25">
      <c r="A13" s="12"/>
      <c r="B13" s="30" t="s">
        <v>13</v>
      </c>
      <c r="C13" s="31">
        <f>C10</f>
        <v>2978.6</v>
      </c>
      <c r="D13" s="31">
        <f t="shared" ref="D13:K13" si="0">D10</f>
        <v>1644.43</v>
      </c>
      <c r="E13" s="31">
        <f t="shared" si="0"/>
        <v>530.63</v>
      </c>
      <c r="F13" s="31">
        <f t="shared" si="0"/>
        <v>530.63</v>
      </c>
      <c r="G13" s="31">
        <f t="shared" si="0"/>
        <v>299.10000000000002</v>
      </c>
      <c r="H13" s="31">
        <f>H10+H11</f>
        <v>299.10000000000002</v>
      </c>
      <c r="I13" s="31">
        <f t="shared" si="0"/>
        <v>407.4</v>
      </c>
      <c r="J13" s="31"/>
      <c r="K13" s="31">
        <f t="shared" si="0"/>
        <v>407.3</v>
      </c>
      <c r="L13" s="32"/>
      <c r="M13" s="32"/>
    </row>
    <row r="14" spans="1:13" s="7" customFormat="1" ht="29.25" customHeight="1" x14ac:dyDescent="0.25">
      <c r="A14" s="12"/>
      <c r="B14" s="14" t="s">
        <v>14</v>
      </c>
      <c r="C14" s="28"/>
      <c r="D14" s="28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19" customFormat="1" ht="33.75" customHeight="1" x14ac:dyDescent="0.25">
      <c r="A15" s="57" t="s">
        <v>18</v>
      </c>
      <c r="B15" s="18" t="s">
        <v>21</v>
      </c>
      <c r="C15" s="17">
        <f>C17</f>
        <v>28.5</v>
      </c>
      <c r="D15" s="17">
        <f>C15</f>
        <v>28.5</v>
      </c>
      <c r="E15" s="17"/>
      <c r="F15" s="17"/>
      <c r="G15" s="17"/>
      <c r="H15" s="17"/>
      <c r="I15" s="17">
        <v>20</v>
      </c>
      <c r="J15" s="17"/>
      <c r="K15" s="17">
        <v>8.5</v>
      </c>
      <c r="L15" s="17"/>
      <c r="M15" s="8"/>
    </row>
    <row r="16" spans="1:13" s="7" customFormat="1" ht="20.25" customHeight="1" x14ac:dyDescent="0.25">
      <c r="A16" s="58"/>
      <c r="B16" s="10" t="s">
        <v>12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8"/>
    </row>
    <row r="17" spans="1:13" s="7" customFormat="1" ht="20.25" customHeight="1" x14ac:dyDescent="0.25">
      <c r="A17" s="58"/>
      <c r="B17" s="10" t="s">
        <v>13</v>
      </c>
      <c r="C17" s="17">
        <v>28.5</v>
      </c>
      <c r="D17" s="17">
        <f t="shared" ref="D17:D40" si="1">C17</f>
        <v>28.5</v>
      </c>
      <c r="E17" s="17"/>
      <c r="F17" s="17"/>
      <c r="G17" s="17"/>
      <c r="H17" s="17"/>
      <c r="I17" s="17">
        <v>20</v>
      </c>
      <c r="J17" s="17"/>
      <c r="K17" s="17">
        <v>8.5</v>
      </c>
      <c r="L17" s="17"/>
      <c r="M17" s="8"/>
    </row>
    <row r="18" spans="1:13" s="7" customFormat="1" ht="28.5" customHeight="1" x14ac:dyDescent="0.25">
      <c r="A18" s="58"/>
      <c r="B18" s="10" t="s">
        <v>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8"/>
    </row>
    <row r="19" spans="1:13" s="19" customFormat="1" ht="65.25" customHeight="1" x14ac:dyDescent="0.25">
      <c r="A19" s="58"/>
      <c r="B19" s="18" t="s">
        <v>19</v>
      </c>
      <c r="C19" s="17">
        <f t="shared" ref="C19:C40" si="2">E19+G19+I19+K19</f>
        <v>10</v>
      </c>
      <c r="D19" s="17">
        <f t="shared" si="1"/>
        <v>10</v>
      </c>
      <c r="E19" s="17"/>
      <c r="F19" s="17"/>
      <c r="G19" s="17"/>
      <c r="H19" s="17"/>
      <c r="I19" s="17">
        <v>5</v>
      </c>
      <c r="J19" s="17"/>
      <c r="K19" s="17">
        <v>5</v>
      </c>
      <c r="L19" s="17"/>
      <c r="M19" s="8"/>
    </row>
    <row r="20" spans="1:13" s="7" customFormat="1" ht="20.25" customHeight="1" x14ac:dyDescent="0.25">
      <c r="A20" s="58"/>
      <c r="B20" s="10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8"/>
    </row>
    <row r="21" spans="1:13" s="7" customFormat="1" ht="20.25" customHeight="1" x14ac:dyDescent="0.25">
      <c r="A21" s="58"/>
      <c r="B21" s="10" t="s">
        <v>13</v>
      </c>
      <c r="C21" s="17">
        <f t="shared" si="2"/>
        <v>10</v>
      </c>
      <c r="D21" s="17">
        <f t="shared" si="1"/>
        <v>10</v>
      </c>
      <c r="E21" s="17"/>
      <c r="F21" s="17"/>
      <c r="G21" s="17"/>
      <c r="H21" s="17"/>
      <c r="I21" s="17">
        <v>5</v>
      </c>
      <c r="J21" s="17"/>
      <c r="K21" s="17">
        <v>5</v>
      </c>
      <c r="L21" s="17"/>
      <c r="M21" s="8"/>
    </row>
    <row r="22" spans="1:13" s="7" customFormat="1" ht="27.75" customHeight="1" x14ac:dyDescent="0.25">
      <c r="A22" s="58"/>
      <c r="B22" s="10" t="s">
        <v>14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8"/>
    </row>
    <row r="23" spans="1:13" s="19" customFormat="1" ht="31.5" customHeight="1" x14ac:dyDescent="0.25">
      <c r="A23" s="58"/>
      <c r="B23" s="20" t="s">
        <v>20</v>
      </c>
      <c r="C23" s="17">
        <f>C25</f>
        <v>11.5</v>
      </c>
      <c r="D23" s="17">
        <f t="shared" si="1"/>
        <v>11.5</v>
      </c>
      <c r="E23" s="17">
        <v>2.41</v>
      </c>
      <c r="F23" s="17">
        <v>2.41</v>
      </c>
      <c r="G23" s="17">
        <v>9.1</v>
      </c>
      <c r="H23" s="17">
        <v>9.1</v>
      </c>
      <c r="I23" s="17"/>
      <c r="J23" s="17"/>
      <c r="K23" s="17"/>
      <c r="L23" s="17"/>
      <c r="M23" s="8"/>
    </row>
    <row r="24" spans="1:13" s="7" customFormat="1" ht="20.25" customHeight="1" x14ac:dyDescent="0.25">
      <c r="A24" s="58"/>
      <c r="B24" s="10" t="s">
        <v>12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8"/>
    </row>
    <row r="25" spans="1:13" s="7" customFormat="1" ht="20.25" customHeight="1" x14ac:dyDescent="0.25">
      <c r="A25" s="58"/>
      <c r="B25" s="10" t="s">
        <v>13</v>
      </c>
      <c r="C25" s="17">
        <v>11.5</v>
      </c>
      <c r="D25" s="17">
        <f t="shared" si="1"/>
        <v>11.5</v>
      </c>
      <c r="E25" s="17">
        <v>2.41</v>
      </c>
      <c r="F25" s="17">
        <v>2.41</v>
      </c>
      <c r="G25" s="17">
        <v>9.1</v>
      </c>
      <c r="H25" s="17">
        <v>9.1</v>
      </c>
      <c r="I25" s="17"/>
      <c r="J25" s="17"/>
      <c r="K25" s="17"/>
      <c r="L25" s="17"/>
      <c r="M25" s="8"/>
    </row>
    <row r="26" spans="1:13" s="7" customFormat="1" ht="28.5" customHeight="1" x14ac:dyDescent="0.25">
      <c r="A26" s="58"/>
      <c r="B26" s="10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8"/>
    </row>
    <row r="27" spans="1:13" s="7" customFormat="1" ht="32.25" customHeight="1" x14ac:dyDescent="0.25">
      <c r="A27" s="12" t="s">
        <v>15</v>
      </c>
      <c r="B27" s="13" t="s">
        <v>12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s="19" customFormat="1" ht="32.25" customHeight="1" x14ac:dyDescent="0.25">
      <c r="A28" s="12"/>
      <c r="B28" s="30" t="s">
        <v>13</v>
      </c>
      <c r="C28" s="33">
        <f>C17+C21+C25</f>
        <v>50</v>
      </c>
      <c r="D28" s="33">
        <f t="shared" ref="D28:K28" si="3">D17+D21+D25</f>
        <v>50</v>
      </c>
      <c r="E28" s="33">
        <f t="shared" si="3"/>
        <v>2.41</v>
      </c>
      <c r="F28" s="33">
        <f t="shared" si="3"/>
        <v>2.41</v>
      </c>
      <c r="G28" s="33">
        <f t="shared" si="3"/>
        <v>9.1</v>
      </c>
      <c r="H28" s="33">
        <f t="shared" si="3"/>
        <v>9.1</v>
      </c>
      <c r="I28" s="33">
        <f t="shared" si="3"/>
        <v>25</v>
      </c>
      <c r="J28" s="33"/>
      <c r="K28" s="33">
        <f t="shared" si="3"/>
        <v>13.5</v>
      </c>
      <c r="L28" s="33"/>
      <c r="M28" s="33"/>
    </row>
    <row r="29" spans="1:13" s="7" customFormat="1" ht="32.25" customHeight="1" x14ac:dyDescent="0.25">
      <c r="A29" s="12"/>
      <c r="B29" s="14" t="s">
        <v>14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s="19" customFormat="1" ht="79.5" customHeight="1" x14ac:dyDescent="0.25">
      <c r="A30" s="55" t="s">
        <v>22</v>
      </c>
      <c r="B30" s="18" t="s">
        <v>23</v>
      </c>
      <c r="C30" s="17">
        <f t="shared" si="2"/>
        <v>34</v>
      </c>
      <c r="D30" s="17">
        <f t="shared" si="1"/>
        <v>34</v>
      </c>
      <c r="E30" s="17"/>
      <c r="F30" s="17"/>
      <c r="G30" s="17"/>
      <c r="H30" s="17"/>
      <c r="I30" s="17">
        <v>17</v>
      </c>
      <c r="J30" s="17"/>
      <c r="K30" s="17">
        <v>17</v>
      </c>
      <c r="L30" s="17"/>
      <c r="M30" s="8"/>
    </row>
    <row r="31" spans="1:13" s="7" customFormat="1" ht="20.25" customHeight="1" x14ac:dyDescent="0.25">
      <c r="A31" s="56"/>
      <c r="B31" s="9" t="s">
        <v>12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8"/>
    </row>
    <row r="32" spans="1:13" s="7" customFormat="1" ht="20.25" customHeight="1" x14ac:dyDescent="0.25">
      <c r="A32" s="56"/>
      <c r="B32" s="9" t="s">
        <v>13</v>
      </c>
      <c r="C32" s="17">
        <f t="shared" si="2"/>
        <v>34</v>
      </c>
      <c r="D32" s="17">
        <f t="shared" si="1"/>
        <v>34</v>
      </c>
      <c r="E32" s="17"/>
      <c r="F32" s="17"/>
      <c r="G32" s="17"/>
      <c r="H32" s="17"/>
      <c r="I32" s="17">
        <v>17</v>
      </c>
      <c r="J32" s="17"/>
      <c r="K32" s="17">
        <v>17</v>
      </c>
      <c r="L32" s="17"/>
      <c r="M32" s="8"/>
    </row>
    <row r="33" spans="1:13" s="7" customFormat="1" ht="31.5" customHeight="1" x14ac:dyDescent="0.25">
      <c r="A33" s="56"/>
      <c r="B33" s="10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8"/>
    </row>
    <row r="34" spans="1:13" s="19" customFormat="1" ht="69.75" customHeight="1" x14ac:dyDescent="0.25">
      <c r="A34" s="56"/>
      <c r="B34" s="18" t="s">
        <v>24</v>
      </c>
      <c r="C34" s="17">
        <f t="shared" si="2"/>
        <v>5.95</v>
      </c>
      <c r="D34" s="17">
        <f t="shared" si="1"/>
        <v>5.95</v>
      </c>
      <c r="E34" s="17">
        <v>5.95</v>
      </c>
      <c r="F34" s="17">
        <v>6</v>
      </c>
      <c r="G34" s="17"/>
      <c r="H34" s="17"/>
      <c r="I34" s="17"/>
      <c r="J34" s="17"/>
      <c r="K34" s="17"/>
      <c r="L34" s="17"/>
      <c r="M34" s="8"/>
    </row>
    <row r="35" spans="1:13" s="7" customFormat="1" ht="20.25" customHeight="1" x14ac:dyDescent="0.25">
      <c r="A35" s="56"/>
      <c r="B35" s="9" t="s">
        <v>12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8"/>
    </row>
    <row r="36" spans="1:13" s="7" customFormat="1" ht="20.25" customHeight="1" x14ac:dyDescent="0.25">
      <c r="A36" s="56"/>
      <c r="B36" s="9" t="s">
        <v>13</v>
      </c>
      <c r="C36" s="17">
        <f t="shared" si="2"/>
        <v>6</v>
      </c>
      <c r="D36" s="17">
        <f t="shared" si="1"/>
        <v>6</v>
      </c>
      <c r="E36" s="17">
        <v>6</v>
      </c>
      <c r="F36" s="17">
        <v>6</v>
      </c>
      <c r="G36" s="17"/>
      <c r="H36" s="17"/>
      <c r="I36" s="17"/>
      <c r="J36" s="17"/>
      <c r="K36" s="17"/>
      <c r="L36" s="17"/>
      <c r="M36" s="8"/>
    </row>
    <row r="37" spans="1:13" s="7" customFormat="1" ht="33.75" customHeight="1" x14ac:dyDescent="0.25">
      <c r="A37" s="56"/>
      <c r="B37" s="10" t="s">
        <v>14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8"/>
    </row>
    <row r="38" spans="1:13" s="19" customFormat="1" ht="63" x14ac:dyDescent="0.25">
      <c r="A38" s="56"/>
      <c r="B38" s="20" t="s">
        <v>25</v>
      </c>
      <c r="C38" s="17">
        <f t="shared" si="2"/>
        <v>10</v>
      </c>
      <c r="D38" s="17">
        <f t="shared" si="1"/>
        <v>10</v>
      </c>
      <c r="E38" s="17"/>
      <c r="F38" s="17"/>
      <c r="G38" s="17"/>
      <c r="H38" s="17"/>
      <c r="I38" s="17">
        <v>5</v>
      </c>
      <c r="J38" s="17"/>
      <c r="K38" s="17">
        <v>5</v>
      </c>
      <c r="L38" s="17"/>
      <c r="M38" s="8"/>
    </row>
    <row r="39" spans="1:13" s="7" customFormat="1" ht="20.25" customHeight="1" x14ac:dyDescent="0.25">
      <c r="A39" s="56"/>
      <c r="B39" s="9" t="s">
        <v>12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8"/>
    </row>
    <row r="40" spans="1:13" s="7" customFormat="1" ht="20.25" customHeight="1" x14ac:dyDescent="0.25">
      <c r="A40" s="56"/>
      <c r="B40" s="9" t="s">
        <v>13</v>
      </c>
      <c r="C40" s="17">
        <f t="shared" si="2"/>
        <v>10</v>
      </c>
      <c r="D40" s="17">
        <f t="shared" si="1"/>
        <v>10</v>
      </c>
      <c r="E40" s="17"/>
      <c r="F40" s="17"/>
      <c r="G40" s="17"/>
      <c r="H40" s="17"/>
      <c r="I40" s="17">
        <v>5</v>
      </c>
      <c r="J40" s="17"/>
      <c r="K40" s="17">
        <v>5</v>
      </c>
      <c r="L40" s="17"/>
      <c r="M40" s="8"/>
    </row>
    <row r="41" spans="1:13" s="7" customFormat="1" ht="31.5" x14ac:dyDescent="0.25">
      <c r="A41" s="56"/>
      <c r="B41" s="10" t="s">
        <v>14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8"/>
    </row>
    <row r="42" spans="1:13" s="7" customFormat="1" ht="63" x14ac:dyDescent="0.25">
      <c r="A42" s="56"/>
      <c r="B42" s="20" t="s">
        <v>40</v>
      </c>
      <c r="C42" s="17">
        <v>180</v>
      </c>
      <c r="D42" s="17"/>
      <c r="E42" s="17"/>
      <c r="F42" s="17"/>
      <c r="G42" s="17"/>
      <c r="H42" s="17"/>
      <c r="I42" s="17"/>
      <c r="J42" s="17"/>
      <c r="K42" s="17"/>
      <c r="L42" s="17"/>
      <c r="M42" s="8"/>
    </row>
    <row r="43" spans="1:13" s="7" customFormat="1" ht="15.75" x14ac:dyDescent="0.25">
      <c r="A43" s="56"/>
      <c r="B43" s="9" t="s">
        <v>12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8"/>
    </row>
    <row r="44" spans="1:13" s="7" customFormat="1" ht="15.75" x14ac:dyDescent="0.25">
      <c r="A44" s="56"/>
      <c r="B44" s="9" t="s">
        <v>13</v>
      </c>
      <c r="C44" s="17">
        <v>180</v>
      </c>
      <c r="D44" s="17"/>
      <c r="E44" s="17"/>
      <c r="F44" s="17"/>
      <c r="G44" s="17"/>
      <c r="H44" s="17"/>
      <c r="I44" s="17"/>
      <c r="J44" s="17"/>
      <c r="K44" s="17"/>
      <c r="L44" s="17"/>
      <c r="M44" s="8"/>
    </row>
    <row r="45" spans="1:13" s="7" customFormat="1" ht="31.5" x14ac:dyDescent="0.25">
      <c r="A45" s="59"/>
      <c r="B45" s="10" t="s">
        <v>14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8"/>
    </row>
    <row r="46" spans="1:13" s="7" customFormat="1" ht="30" customHeight="1" x14ac:dyDescent="0.25">
      <c r="A46" s="12" t="s">
        <v>15</v>
      </c>
      <c r="B46" s="13" t="s">
        <v>12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s="19" customFormat="1" ht="30" customHeight="1" x14ac:dyDescent="0.25">
      <c r="A47" s="12"/>
      <c r="B47" s="30" t="s">
        <v>13</v>
      </c>
      <c r="C47" s="33">
        <f>C30+C34+C38+C42</f>
        <v>229.95</v>
      </c>
      <c r="D47" s="33">
        <f>D30+D34+D38+D42</f>
        <v>49.95</v>
      </c>
      <c r="E47" s="33">
        <f t="shared" ref="E47:K47" si="4">E32+E36+E40</f>
        <v>6</v>
      </c>
      <c r="F47" s="33">
        <f t="shared" si="4"/>
        <v>6</v>
      </c>
      <c r="G47" s="33"/>
      <c r="H47" s="33"/>
      <c r="I47" s="33">
        <f t="shared" si="4"/>
        <v>22</v>
      </c>
      <c r="J47" s="33"/>
      <c r="K47" s="33">
        <f t="shared" si="4"/>
        <v>22</v>
      </c>
      <c r="L47" s="33"/>
      <c r="M47" s="33"/>
    </row>
    <row r="48" spans="1:13" s="7" customFormat="1" ht="30" customHeight="1" x14ac:dyDescent="0.25">
      <c r="A48" s="12"/>
      <c r="B48" s="14" t="s">
        <v>14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s="19" customFormat="1" ht="195.75" customHeight="1" x14ac:dyDescent="0.25">
      <c r="A49" s="37" t="s">
        <v>26</v>
      </c>
      <c r="B49" s="18" t="s">
        <v>41</v>
      </c>
      <c r="C49" s="17">
        <f>C51</f>
        <v>260</v>
      </c>
      <c r="D49" s="17">
        <f t="shared" ref="D49:D72" si="5">C49</f>
        <v>260</v>
      </c>
      <c r="E49" s="17">
        <v>21.83</v>
      </c>
      <c r="F49" s="17">
        <v>21.83</v>
      </c>
      <c r="G49" s="17">
        <v>52.3</v>
      </c>
      <c r="H49" s="17">
        <v>52.3</v>
      </c>
      <c r="I49" s="17">
        <v>92.9</v>
      </c>
      <c r="J49" s="17"/>
      <c r="K49" s="17">
        <v>93</v>
      </c>
      <c r="L49" s="17"/>
      <c r="M49" s="8"/>
    </row>
    <row r="50" spans="1:13" s="7" customFormat="1" ht="20.25" customHeight="1" x14ac:dyDescent="0.25">
      <c r="A50" s="38"/>
      <c r="B50" s="9" t="s">
        <v>12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8"/>
    </row>
    <row r="51" spans="1:13" s="7" customFormat="1" ht="20.25" customHeight="1" x14ac:dyDescent="0.25">
      <c r="A51" s="38"/>
      <c r="B51" s="9" t="s">
        <v>13</v>
      </c>
      <c r="C51" s="17">
        <v>260</v>
      </c>
      <c r="D51" s="17">
        <f>E51+G51+I51+K51</f>
        <v>260</v>
      </c>
      <c r="E51" s="17">
        <v>21.8</v>
      </c>
      <c r="F51" s="17">
        <v>21.8</v>
      </c>
      <c r="G51" s="17">
        <v>52.3</v>
      </c>
      <c r="H51" s="17">
        <v>52.3</v>
      </c>
      <c r="I51" s="17">
        <v>92.9</v>
      </c>
      <c r="J51" s="17"/>
      <c r="K51" s="17">
        <v>93</v>
      </c>
      <c r="L51" s="17"/>
      <c r="M51" s="8"/>
    </row>
    <row r="52" spans="1:13" s="7" customFormat="1" ht="27.75" customHeight="1" x14ac:dyDescent="0.25">
      <c r="A52" s="38"/>
      <c r="B52" s="10" t="s">
        <v>14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8"/>
    </row>
    <row r="53" spans="1:13" s="7" customFormat="1" ht="94.5" x14ac:dyDescent="0.25">
      <c r="A53" s="38"/>
      <c r="B53" s="20" t="s">
        <v>42</v>
      </c>
      <c r="C53" s="17">
        <f>C55</f>
        <v>30</v>
      </c>
      <c r="D53" s="17">
        <f t="shared" si="5"/>
        <v>30</v>
      </c>
      <c r="E53" s="17">
        <v>1</v>
      </c>
      <c r="F53" s="17">
        <v>1</v>
      </c>
      <c r="G53" s="17"/>
      <c r="H53" s="17"/>
      <c r="I53" s="17">
        <v>14.5</v>
      </c>
      <c r="J53" s="17"/>
      <c r="K53" s="17">
        <v>14.5</v>
      </c>
      <c r="L53" s="17"/>
      <c r="M53" s="8"/>
    </row>
    <row r="54" spans="1:13" s="7" customFormat="1" ht="27.75" customHeight="1" x14ac:dyDescent="0.25">
      <c r="A54" s="38"/>
      <c r="B54" s="9" t="s">
        <v>12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8"/>
    </row>
    <row r="55" spans="1:13" s="7" customFormat="1" ht="27.75" customHeight="1" x14ac:dyDescent="0.25">
      <c r="A55" s="38"/>
      <c r="B55" s="9" t="s">
        <v>13</v>
      </c>
      <c r="C55" s="17">
        <v>30</v>
      </c>
      <c r="D55" s="17">
        <f t="shared" si="5"/>
        <v>30</v>
      </c>
      <c r="E55" s="17">
        <v>1</v>
      </c>
      <c r="F55" s="17">
        <v>1</v>
      </c>
      <c r="G55" s="17"/>
      <c r="H55" s="17"/>
      <c r="I55" s="17">
        <v>14.5</v>
      </c>
      <c r="J55" s="17"/>
      <c r="K55" s="17">
        <v>14.5</v>
      </c>
      <c r="L55" s="17"/>
      <c r="M55" s="8"/>
    </row>
    <row r="56" spans="1:13" s="7" customFormat="1" ht="27.75" customHeight="1" x14ac:dyDescent="0.25">
      <c r="A56" s="38"/>
      <c r="B56" s="10" t="s">
        <v>14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8"/>
    </row>
    <row r="57" spans="1:13" s="19" customFormat="1" ht="53.25" customHeight="1" x14ac:dyDescent="0.25">
      <c r="A57" s="38"/>
      <c r="B57" s="20" t="s">
        <v>43</v>
      </c>
      <c r="C57" s="17">
        <f>C59</f>
        <v>99</v>
      </c>
      <c r="D57" s="17">
        <f t="shared" si="5"/>
        <v>99</v>
      </c>
      <c r="E57" s="17">
        <v>33</v>
      </c>
      <c r="F57" s="17">
        <v>33</v>
      </c>
      <c r="G57" s="17">
        <v>51.2</v>
      </c>
      <c r="H57" s="17">
        <v>51.2</v>
      </c>
      <c r="I57" s="17">
        <v>14.8</v>
      </c>
      <c r="J57" s="17"/>
      <c r="K57" s="17"/>
      <c r="L57" s="17"/>
      <c r="M57" s="8"/>
    </row>
    <row r="58" spans="1:13" s="7" customFormat="1" ht="20.25" customHeight="1" x14ac:dyDescent="0.25">
      <c r="A58" s="38"/>
      <c r="B58" s="9" t="s">
        <v>12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8"/>
    </row>
    <row r="59" spans="1:13" s="7" customFormat="1" ht="20.25" customHeight="1" x14ac:dyDescent="0.25">
      <c r="A59" s="38"/>
      <c r="B59" s="9" t="s">
        <v>13</v>
      </c>
      <c r="C59" s="17">
        <v>99</v>
      </c>
      <c r="D59" s="17">
        <f t="shared" si="5"/>
        <v>99</v>
      </c>
      <c r="E59" s="17">
        <v>33</v>
      </c>
      <c r="F59" s="17">
        <v>33</v>
      </c>
      <c r="G59" s="17">
        <v>51.2</v>
      </c>
      <c r="H59" s="17">
        <v>51.2</v>
      </c>
      <c r="I59" s="17">
        <v>14.8</v>
      </c>
      <c r="J59" s="17"/>
      <c r="K59" s="17"/>
      <c r="L59" s="17"/>
      <c r="M59" s="8"/>
    </row>
    <row r="60" spans="1:13" s="7" customFormat="1" ht="33.75" customHeight="1" x14ac:dyDescent="0.25">
      <c r="A60" s="38"/>
      <c r="B60" s="10" t="s">
        <v>14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8"/>
    </row>
    <row r="61" spans="1:13" s="19" customFormat="1" ht="58.5" customHeight="1" x14ac:dyDescent="0.25">
      <c r="A61" s="38"/>
      <c r="B61" s="21" t="s">
        <v>44</v>
      </c>
      <c r="C61" s="17">
        <f>C63</f>
        <v>99</v>
      </c>
      <c r="D61" s="17">
        <v>429</v>
      </c>
      <c r="E61" s="17">
        <v>60.2</v>
      </c>
      <c r="F61" s="17">
        <v>60.2</v>
      </c>
      <c r="G61" s="17">
        <v>104.2</v>
      </c>
      <c r="H61" s="17">
        <v>104.2</v>
      </c>
      <c r="I61" s="17">
        <v>132.30000000000001</v>
      </c>
      <c r="J61" s="17"/>
      <c r="K61" s="17">
        <v>132.30000000000001</v>
      </c>
      <c r="L61" s="17"/>
      <c r="M61" s="8"/>
    </row>
    <row r="62" spans="1:13" s="7" customFormat="1" ht="20.25" customHeight="1" x14ac:dyDescent="0.25">
      <c r="A62" s="38"/>
      <c r="B62" s="9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8"/>
    </row>
    <row r="63" spans="1:13" s="7" customFormat="1" ht="20.25" customHeight="1" x14ac:dyDescent="0.25">
      <c r="A63" s="38"/>
      <c r="B63" s="9" t="s">
        <v>13</v>
      </c>
      <c r="C63" s="17">
        <v>99</v>
      </c>
      <c r="D63" s="17">
        <f>E63+G63+I63+K63</f>
        <v>429.00000000000006</v>
      </c>
      <c r="E63" s="17">
        <v>60.2</v>
      </c>
      <c r="F63" s="17">
        <v>60.2</v>
      </c>
      <c r="G63" s="17">
        <v>104.2</v>
      </c>
      <c r="H63" s="17">
        <v>104.2</v>
      </c>
      <c r="I63" s="17">
        <v>132.30000000000001</v>
      </c>
      <c r="J63" s="17"/>
      <c r="K63" s="17">
        <v>132.30000000000001</v>
      </c>
      <c r="L63" s="17"/>
      <c r="M63" s="8"/>
    </row>
    <row r="64" spans="1:13" s="7" customFormat="1" ht="35.25" customHeight="1" x14ac:dyDescent="0.25">
      <c r="A64" s="38"/>
      <c r="B64" s="10" t="s">
        <v>14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8"/>
    </row>
    <row r="65" spans="1:13" s="19" customFormat="1" ht="62.25" customHeight="1" x14ac:dyDescent="0.25">
      <c r="A65" s="38"/>
      <c r="B65" s="18" t="s">
        <v>45</v>
      </c>
      <c r="C65" s="17">
        <f>C67</f>
        <v>100</v>
      </c>
      <c r="D65" s="17">
        <f t="shared" si="5"/>
        <v>100</v>
      </c>
      <c r="E65" s="17">
        <v>40</v>
      </c>
      <c r="F65" s="17">
        <v>40</v>
      </c>
      <c r="G65" s="17"/>
      <c r="H65" s="17"/>
      <c r="I65" s="17">
        <v>30</v>
      </c>
      <c r="J65" s="17"/>
      <c r="K65" s="17">
        <v>30</v>
      </c>
      <c r="L65" s="17"/>
      <c r="M65" s="8"/>
    </row>
    <row r="66" spans="1:13" s="7" customFormat="1" ht="20.25" customHeight="1" x14ac:dyDescent="0.25">
      <c r="A66" s="38"/>
      <c r="B66" s="9" t="s">
        <v>12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8"/>
    </row>
    <row r="67" spans="1:13" s="7" customFormat="1" ht="20.25" customHeight="1" x14ac:dyDescent="0.25">
      <c r="A67" s="38"/>
      <c r="B67" s="9" t="s">
        <v>13</v>
      </c>
      <c r="C67" s="17">
        <v>100</v>
      </c>
      <c r="D67" s="17">
        <f>E67+G67+I67+K67</f>
        <v>100</v>
      </c>
      <c r="E67" s="17">
        <v>40</v>
      </c>
      <c r="F67" s="17">
        <v>40</v>
      </c>
      <c r="G67" s="17"/>
      <c r="H67" s="17"/>
      <c r="I67" s="17">
        <v>30</v>
      </c>
      <c r="J67" s="17"/>
      <c r="K67" s="17">
        <v>30</v>
      </c>
      <c r="L67" s="17"/>
      <c r="M67" s="8"/>
    </row>
    <row r="68" spans="1:13" s="7" customFormat="1" ht="31.5" customHeight="1" x14ac:dyDescent="0.25">
      <c r="A68" s="38"/>
      <c r="B68" s="10" t="s">
        <v>14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8"/>
    </row>
    <row r="69" spans="1:13" s="7" customFormat="1" ht="15.75" x14ac:dyDescent="0.25">
      <c r="A69" s="38"/>
      <c r="B69" s="20" t="s">
        <v>46</v>
      </c>
      <c r="C69" s="17">
        <f>C71</f>
        <v>20</v>
      </c>
      <c r="D69" s="17">
        <f t="shared" si="5"/>
        <v>20</v>
      </c>
      <c r="E69" s="17">
        <v>4.9000000000000004</v>
      </c>
      <c r="F69" s="17">
        <v>4.9000000000000004</v>
      </c>
      <c r="G69" s="17"/>
      <c r="H69" s="17"/>
      <c r="I69" s="17">
        <v>7.5</v>
      </c>
      <c r="J69" s="17"/>
      <c r="K69" s="17">
        <v>7.6</v>
      </c>
      <c r="L69" s="17"/>
      <c r="M69" s="8"/>
    </row>
    <row r="70" spans="1:13" s="7" customFormat="1" ht="15.75" x14ac:dyDescent="0.25">
      <c r="A70" s="38"/>
      <c r="B70" s="9" t="s">
        <v>12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8"/>
    </row>
    <row r="71" spans="1:13" s="7" customFormat="1" ht="15.75" x14ac:dyDescent="0.25">
      <c r="A71" s="38"/>
      <c r="B71" s="9" t="s">
        <v>13</v>
      </c>
      <c r="C71" s="17">
        <v>20</v>
      </c>
      <c r="D71" s="17">
        <f>E71+G71+I71+K71</f>
        <v>20</v>
      </c>
      <c r="E71" s="17">
        <v>4.9000000000000004</v>
      </c>
      <c r="F71" s="17">
        <v>4.9000000000000004</v>
      </c>
      <c r="G71" s="17"/>
      <c r="H71" s="17"/>
      <c r="I71" s="17">
        <v>7.5</v>
      </c>
      <c r="J71" s="17"/>
      <c r="K71" s="17">
        <v>7.6</v>
      </c>
      <c r="L71" s="17"/>
      <c r="M71" s="8"/>
    </row>
    <row r="72" spans="1:13" s="7" customFormat="1" ht="31.5" x14ac:dyDescent="0.25">
      <c r="A72" s="38"/>
      <c r="B72" s="10" t="s">
        <v>14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8"/>
    </row>
    <row r="73" spans="1:13" s="7" customFormat="1" ht="32.25" customHeight="1" x14ac:dyDescent="0.25">
      <c r="A73" s="12" t="s">
        <v>15</v>
      </c>
      <c r="B73" s="13" t="s">
        <v>12</v>
      </c>
      <c r="C73" s="26"/>
      <c r="D73" s="28"/>
      <c r="E73" s="26"/>
      <c r="F73" s="26"/>
      <c r="G73" s="26"/>
      <c r="H73" s="26"/>
      <c r="I73" s="26"/>
      <c r="J73" s="26"/>
      <c r="K73" s="26"/>
      <c r="L73" s="26"/>
      <c r="M73" s="26"/>
    </row>
    <row r="74" spans="1:13" s="19" customFormat="1" ht="32.25" customHeight="1" x14ac:dyDescent="0.25">
      <c r="A74" s="12"/>
      <c r="B74" s="30" t="s">
        <v>13</v>
      </c>
      <c r="C74" s="33">
        <f>C49+C53+C57+C61+C65+C69</f>
        <v>608</v>
      </c>
      <c r="D74" s="33">
        <f t="shared" ref="D74:M74" si="6">D49+D53+D57+D61+D65+D69</f>
        <v>938</v>
      </c>
      <c r="E74" s="33">
        <f>E49+E53+E57+E61+E65+E69</f>
        <v>160.93</v>
      </c>
      <c r="F74" s="33">
        <f t="shared" si="6"/>
        <v>160.93</v>
      </c>
      <c r="G74" s="33">
        <f t="shared" si="6"/>
        <v>207.7</v>
      </c>
      <c r="H74" s="33">
        <f t="shared" si="6"/>
        <v>207.7</v>
      </c>
      <c r="I74" s="33">
        <f t="shared" si="6"/>
        <v>292</v>
      </c>
      <c r="J74" s="33"/>
      <c r="K74" s="33">
        <f t="shared" si="6"/>
        <v>277.40000000000003</v>
      </c>
      <c r="L74" s="33"/>
      <c r="M74" s="33"/>
    </row>
    <row r="75" spans="1:13" s="7" customFormat="1" ht="32.25" customHeight="1" x14ac:dyDescent="0.25">
      <c r="A75" s="12"/>
      <c r="B75" s="14" t="s">
        <v>14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s="23" customFormat="1" ht="67.5" customHeight="1" x14ac:dyDescent="0.25">
      <c r="A76" s="36" t="s">
        <v>27</v>
      </c>
      <c r="B76" s="20" t="s">
        <v>28</v>
      </c>
      <c r="C76" s="17">
        <v>150</v>
      </c>
      <c r="D76" s="17">
        <v>300</v>
      </c>
      <c r="E76" s="24">
        <v>113</v>
      </c>
      <c r="F76" s="24">
        <v>113</v>
      </c>
      <c r="G76" s="24">
        <v>36</v>
      </c>
      <c r="H76" s="24">
        <v>36</v>
      </c>
      <c r="I76" s="24">
        <v>75.5</v>
      </c>
      <c r="J76" s="24"/>
      <c r="K76" s="24">
        <v>75.5</v>
      </c>
      <c r="L76" s="25"/>
      <c r="M76" s="22"/>
    </row>
    <row r="77" spans="1:13" s="11" customFormat="1" ht="15" customHeight="1" x14ac:dyDescent="0.25">
      <c r="A77" s="36"/>
      <c r="B77" s="9" t="s">
        <v>12</v>
      </c>
      <c r="C77" s="17"/>
      <c r="D77" s="17"/>
      <c r="E77" s="24"/>
      <c r="F77" s="24"/>
      <c r="G77" s="25"/>
      <c r="H77" s="25"/>
      <c r="I77" s="25"/>
      <c r="J77" s="25"/>
      <c r="K77" s="25"/>
      <c r="L77" s="25"/>
      <c r="M77" s="22"/>
    </row>
    <row r="78" spans="1:13" s="11" customFormat="1" ht="15" customHeight="1" x14ac:dyDescent="0.25">
      <c r="A78" s="36"/>
      <c r="B78" s="9" t="s">
        <v>13</v>
      </c>
      <c r="C78" s="17">
        <v>150</v>
      </c>
      <c r="D78" s="17">
        <v>300</v>
      </c>
      <c r="E78" s="24">
        <v>113</v>
      </c>
      <c r="F78" s="24">
        <v>113</v>
      </c>
      <c r="G78" s="25">
        <v>36</v>
      </c>
      <c r="H78" s="25">
        <v>36</v>
      </c>
      <c r="I78" s="25">
        <v>75.5</v>
      </c>
      <c r="J78" s="25"/>
      <c r="K78" s="25">
        <v>75.5</v>
      </c>
      <c r="L78" s="25"/>
      <c r="M78" s="22"/>
    </row>
    <row r="79" spans="1:13" s="11" customFormat="1" ht="33" customHeight="1" x14ac:dyDescent="0.25">
      <c r="A79" s="36"/>
      <c r="B79" s="10" t="s">
        <v>14</v>
      </c>
      <c r="C79" s="17"/>
      <c r="D79" s="17"/>
      <c r="E79" s="24"/>
      <c r="F79" s="24"/>
      <c r="G79" s="25"/>
      <c r="H79" s="25"/>
      <c r="I79" s="25"/>
      <c r="J79" s="25"/>
      <c r="K79" s="25"/>
      <c r="L79" s="25"/>
      <c r="M79" s="22"/>
    </row>
    <row r="80" spans="1:13" s="23" customFormat="1" ht="58.5" customHeight="1" x14ac:dyDescent="0.25">
      <c r="A80" s="36"/>
      <c r="B80" s="18" t="s">
        <v>29</v>
      </c>
      <c r="C80" s="17">
        <v>150</v>
      </c>
      <c r="D80" s="17">
        <v>510</v>
      </c>
      <c r="E80" s="24">
        <v>428.78399999999999</v>
      </c>
      <c r="F80" s="24">
        <v>428.78399999999999</v>
      </c>
      <c r="G80" s="25"/>
      <c r="H80" s="25"/>
      <c r="I80" s="24"/>
      <c r="J80" s="25"/>
      <c r="K80" s="25">
        <v>81.2</v>
      </c>
      <c r="L80" s="25"/>
      <c r="M80" s="22"/>
    </row>
    <row r="81" spans="1:13" s="11" customFormat="1" ht="15" customHeight="1" x14ac:dyDescent="0.25">
      <c r="A81" s="36"/>
      <c r="B81" s="9" t="s">
        <v>12</v>
      </c>
      <c r="C81" s="17"/>
      <c r="D81" s="17"/>
      <c r="E81" s="25"/>
      <c r="F81" s="25"/>
      <c r="G81" s="25"/>
      <c r="H81" s="25"/>
      <c r="I81" s="25"/>
      <c r="J81" s="25"/>
      <c r="K81" s="25"/>
      <c r="L81" s="25"/>
      <c r="M81" s="22"/>
    </row>
    <row r="82" spans="1:13" s="11" customFormat="1" ht="15" customHeight="1" x14ac:dyDescent="0.25">
      <c r="A82" s="36"/>
      <c r="B82" s="9" t="s">
        <v>13</v>
      </c>
      <c r="C82" s="17">
        <v>150</v>
      </c>
      <c r="D82" s="17">
        <v>510</v>
      </c>
      <c r="E82" s="25">
        <v>428.78399999999999</v>
      </c>
      <c r="F82" s="25">
        <v>428.78399999999999</v>
      </c>
      <c r="G82" s="25"/>
      <c r="H82" s="25"/>
      <c r="I82" s="25"/>
      <c r="J82" s="25"/>
      <c r="K82" s="25">
        <v>81.2</v>
      </c>
      <c r="L82" s="25"/>
      <c r="M82" s="22"/>
    </row>
    <row r="83" spans="1:13" s="11" customFormat="1" ht="36.75" customHeight="1" x14ac:dyDescent="0.25">
      <c r="A83" s="36"/>
      <c r="B83" s="10" t="s">
        <v>14</v>
      </c>
      <c r="C83" s="17"/>
      <c r="D83" s="17"/>
      <c r="E83" s="25"/>
      <c r="F83" s="25"/>
      <c r="G83" s="25"/>
      <c r="H83" s="25"/>
      <c r="I83" s="25"/>
      <c r="J83" s="25"/>
      <c r="K83" s="25"/>
      <c r="L83" s="25"/>
      <c r="M83" s="22"/>
    </row>
    <row r="84" spans="1:13" s="7" customFormat="1" ht="32.25" customHeight="1" x14ac:dyDescent="0.25">
      <c r="A84" s="12" t="s">
        <v>15</v>
      </c>
      <c r="B84" s="13" t="s">
        <v>12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s="19" customFormat="1" ht="32.25" customHeight="1" x14ac:dyDescent="0.25">
      <c r="A85" s="12"/>
      <c r="B85" s="30" t="s">
        <v>13</v>
      </c>
      <c r="C85" s="33">
        <f>C78+C82</f>
        <v>300</v>
      </c>
      <c r="D85" s="33">
        <f t="shared" ref="D85:K85" si="7">D78+D82</f>
        <v>810</v>
      </c>
      <c r="E85" s="33">
        <f t="shared" si="7"/>
        <v>541.78399999999999</v>
      </c>
      <c r="F85" s="33">
        <f t="shared" si="7"/>
        <v>541.78399999999999</v>
      </c>
      <c r="G85" s="33">
        <f t="shared" si="7"/>
        <v>36</v>
      </c>
      <c r="H85" s="33">
        <f t="shared" si="7"/>
        <v>36</v>
      </c>
      <c r="I85" s="33">
        <f t="shared" si="7"/>
        <v>75.5</v>
      </c>
      <c r="J85" s="33"/>
      <c r="K85" s="33">
        <f t="shared" si="7"/>
        <v>156.69999999999999</v>
      </c>
      <c r="L85" s="32"/>
      <c r="M85" s="32"/>
    </row>
    <row r="86" spans="1:13" s="7" customFormat="1" ht="32.25" customHeight="1" x14ac:dyDescent="0.25">
      <c r="A86" s="12"/>
      <c r="B86" s="14" t="s">
        <v>14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s="19" customFormat="1" ht="54" customHeight="1" x14ac:dyDescent="0.25">
      <c r="A87" s="36" t="s">
        <v>30</v>
      </c>
      <c r="B87" s="20" t="s">
        <v>31</v>
      </c>
      <c r="C87" s="17">
        <v>200</v>
      </c>
      <c r="D87" s="17"/>
      <c r="E87" s="24"/>
      <c r="F87" s="24"/>
      <c r="G87" s="24"/>
      <c r="H87" s="24"/>
      <c r="I87" s="24"/>
      <c r="J87" s="24"/>
      <c r="K87" s="24"/>
      <c r="L87" s="25"/>
      <c r="M87" s="22"/>
    </row>
    <row r="88" spans="1:13" s="7" customFormat="1" ht="22.5" customHeight="1" x14ac:dyDescent="0.25">
      <c r="A88" s="36"/>
      <c r="B88" s="9" t="s">
        <v>12</v>
      </c>
      <c r="C88" s="17"/>
      <c r="D88" s="17"/>
      <c r="E88" s="24"/>
      <c r="F88" s="24"/>
      <c r="G88" s="25"/>
      <c r="H88" s="25"/>
      <c r="I88" s="25"/>
      <c r="J88" s="25"/>
      <c r="K88" s="25"/>
      <c r="L88" s="25"/>
      <c r="M88" s="22"/>
    </row>
    <row r="89" spans="1:13" s="7" customFormat="1" ht="25.5" customHeight="1" x14ac:dyDescent="0.25">
      <c r="A89" s="36"/>
      <c r="B89" s="9" t="s">
        <v>13</v>
      </c>
      <c r="C89" s="17">
        <v>200</v>
      </c>
      <c r="D89" s="17"/>
      <c r="E89" s="24"/>
      <c r="F89" s="24"/>
      <c r="G89" s="25"/>
      <c r="H89" s="25"/>
      <c r="I89" s="25"/>
      <c r="J89" s="25"/>
      <c r="K89" s="25"/>
      <c r="L89" s="25"/>
      <c r="M89" s="22"/>
    </row>
    <row r="90" spans="1:13" s="7" customFormat="1" ht="32.25" customHeight="1" x14ac:dyDescent="0.25">
      <c r="A90" s="36"/>
      <c r="B90" s="10" t="s">
        <v>14</v>
      </c>
      <c r="C90" s="17"/>
      <c r="D90" s="17"/>
      <c r="E90" s="24"/>
      <c r="F90" s="24"/>
      <c r="G90" s="25"/>
      <c r="H90" s="25"/>
      <c r="I90" s="25"/>
      <c r="J90" s="25"/>
      <c r="K90" s="25"/>
      <c r="L90" s="25"/>
      <c r="M90" s="22"/>
    </row>
    <row r="91" spans="1:13" s="19" customFormat="1" ht="72" customHeight="1" x14ac:dyDescent="0.25">
      <c r="A91" s="36"/>
      <c r="B91" s="18" t="s">
        <v>32</v>
      </c>
      <c r="C91" s="17">
        <f t="shared" ref="C91" si="8">E91+G91+I91+K91</f>
        <v>200.03</v>
      </c>
      <c r="D91" s="17">
        <f t="shared" ref="D91" si="9">C91</f>
        <v>200.03</v>
      </c>
      <c r="E91" s="24">
        <v>35.229999999999997</v>
      </c>
      <c r="F91" s="24">
        <v>35.200000000000003</v>
      </c>
      <c r="G91" s="24">
        <v>88.3</v>
      </c>
      <c r="H91" s="24">
        <v>88.3</v>
      </c>
      <c r="I91" s="24">
        <v>38</v>
      </c>
      <c r="J91" s="24"/>
      <c r="K91" s="24">
        <v>38.5</v>
      </c>
      <c r="L91" s="25"/>
      <c r="M91" s="22"/>
    </row>
    <row r="92" spans="1:13" s="7" customFormat="1" ht="24.75" customHeight="1" x14ac:dyDescent="0.25">
      <c r="A92" s="36"/>
      <c r="B92" s="9" t="s">
        <v>12</v>
      </c>
      <c r="C92" s="17"/>
      <c r="D92" s="17"/>
      <c r="E92" s="25"/>
      <c r="F92" s="25"/>
      <c r="G92" s="24"/>
      <c r="H92" s="25"/>
      <c r="I92" s="25"/>
      <c r="J92" s="25"/>
      <c r="K92" s="25"/>
      <c r="L92" s="25"/>
      <c r="M92" s="22"/>
    </row>
    <row r="93" spans="1:13" s="7" customFormat="1" ht="23.25" customHeight="1" x14ac:dyDescent="0.25">
      <c r="A93" s="36"/>
      <c r="B93" s="9" t="s">
        <v>13</v>
      </c>
      <c r="C93" s="17">
        <f t="shared" ref="C93" si="10">E93+G93+I93+K93</f>
        <v>200</v>
      </c>
      <c r="D93" s="17">
        <f t="shared" ref="D93" si="11">C93</f>
        <v>200</v>
      </c>
      <c r="E93" s="25">
        <v>35.200000000000003</v>
      </c>
      <c r="F93" s="25">
        <v>35.200000000000003</v>
      </c>
      <c r="G93" s="24">
        <v>88.3</v>
      </c>
      <c r="H93" s="25">
        <v>88.3</v>
      </c>
      <c r="I93" s="25">
        <v>38</v>
      </c>
      <c r="J93" s="25"/>
      <c r="K93" s="25">
        <v>38.5</v>
      </c>
      <c r="L93" s="25"/>
      <c r="M93" s="22"/>
    </row>
    <row r="94" spans="1:13" s="7" customFormat="1" ht="32.25" customHeight="1" x14ac:dyDescent="0.25">
      <c r="A94" s="36"/>
      <c r="B94" s="10" t="s">
        <v>14</v>
      </c>
      <c r="C94" s="17"/>
      <c r="D94" s="17"/>
      <c r="E94" s="25"/>
      <c r="F94" s="25"/>
      <c r="G94" s="25"/>
      <c r="H94" s="25"/>
      <c r="I94" s="25"/>
      <c r="J94" s="25"/>
      <c r="K94" s="25"/>
      <c r="L94" s="25"/>
      <c r="M94" s="22"/>
    </row>
    <row r="95" spans="1:13" s="7" customFormat="1" ht="32.25" customHeight="1" x14ac:dyDescent="0.25">
      <c r="A95" s="12" t="s">
        <v>15</v>
      </c>
      <c r="B95" s="13" t="s">
        <v>12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s="19" customFormat="1" ht="32.25" customHeight="1" x14ac:dyDescent="0.25">
      <c r="A96" s="12"/>
      <c r="B96" s="30" t="s">
        <v>13</v>
      </c>
      <c r="C96" s="33">
        <f>C89+C93</f>
        <v>400</v>
      </c>
      <c r="D96" s="33">
        <f t="shared" ref="D96:G96" si="12">D89+D93</f>
        <v>200</v>
      </c>
      <c r="E96" s="33">
        <f t="shared" si="12"/>
        <v>35.200000000000003</v>
      </c>
      <c r="F96" s="33">
        <f t="shared" si="12"/>
        <v>35.200000000000003</v>
      </c>
      <c r="G96" s="33">
        <f t="shared" si="12"/>
        <v>88.3</v>
      </c>
      <c r="H96" s="33">
        <f>H93</f>
        <v>88.3</v>
      </c>
      <c r="I96" s="33">
        <f t="shared" ref="I96" si="13">I89+I93</f>
        <v>38</v>
      </c>
      <c r="J96" s="33"/>
      <c r="K96" s="33">
        <f t="shared" ref="K96" si="14">K89+K93</f>
        <v>38.5</v>
      </c>
      <c r="L96" s="32"/>
      <c r="M96" s="32"/>
    </row>
    <row r="97" spans="1:13" s="7" customFormat="1" ht="32.25" customHeight="1" x14ac:dyDescent="0.25">
      <c r="A97" s="12"/>
      <c r="B97" s="14" t="s">
        <v>14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s="7" customFormat="1" ht="32.25" customHeight="1" x14ac:dyDescent="0.25">
      <c r="A98" s="36" t="s">
        <v>36</v>
      </c>
      <c r="B98" s="20" t="s">
        <v>37</v>
      </c>
      <c r="C98" s="17">
        <f>C100</f>
        <v>300</v>
      </c>
      <c r="D98" s="17">
        <f>D100</f>
        <v>75</v>
      </c>
      <c r="E98" s="24"/>
      <c r="F98" s="24"/>
      <c r="G98" s="24">
        <f>G100</f>
        <v>75</v>
      </c>
      <c r="H98" s="24">
        <f>H100</f>
        <v>75</v>
      </c>
      <c r="I98" s="24"/>
      <c r="J98" s="24"/>
      <c r="K98" s="24"/>
      <c r="L98" s="25"/>
      <c r="M98" s="22"/>
    </row>
    <row r="99" spans="1:13" s="7" customFormat="1" ht="32.25" customHeight="1" x14ac:dyDescent="0.25">
      <c r="A99" s="36"/>
      <c r="B99" s="9" t="s">
        <v>12</v>
      </c>
      <c r="C99" s="17"/>
      <c r="D99" s="17"/>
      <c r="E99" s="24"/>
      <c r="F99" s="24"/>
      <c r="G99" s="25"/>
      <c r="H99" s="25"/>
      <c r="I99" s="25"/>
      <c r="J99" s="25"/>
      <c r="K99" s="25"/>
      <c r="L99" s="25"/>
      <c r="M99" s="22"/>
    </row>
    <row r="100" spans="1:13" s="7" customFormat="1" ht="32.25" customHeight="1" x14ac:dyDescent="0.25">
      <c r="A100" s="36"/>
      <c r="B100" s="9" t="s">
        <v>13</v>
      </c>
      <c r="C100" s="17">
        <v>300</v>
      </c>
      <c r="D100" s="17">
        <v>75</v>
      </c>
      <c r="E100" s="24"/>
      <c r="F100" s="24"/>
      <c r="G100" s="25">
        <v>75</v>
      </c>
      <c r="H100" s="25">
        <v>75</v>
      </c>
      <c r="I100" s="25"/>
      <c r="J100" s="25"/>
      <c r="K100" s="25"/>
      <c r="L100" s="25"/>
      <c r="M100" s="22"/>
    </row>
    <row r="101" spans="1:13" s="7" customFormat="1" ht="32.25" customHeight="1" x14ac:dyDescent="0.25">
      <c r="A101" s="36"/>
      <c r="B101" s="10" t="s">
        <v>14</v>
      </c>
      <c r="C101" s="17"/>
      <c r="D101" s="17"/>
      <c r="E101" s="24"/>
      <c r="F101" s="24"/>
      <c r="G101" s="25"/>
      <c r="H101" s="25"/>
      <c r="I101" s="25"/>
      <c r="J101" s="25"/>
      <c r="K101" s="25"/>
      <c r="L101" s="25"/>
      <c r="M101" s="22"/>
    </row>
    <row r="102" spans="1:13" s="7" customFormat="1" ht="32.25" customHeight="1" x14ac:dyDescent="0.25">
      <c r="A102" s="36"/>
      <c r="B102" s="18" t="s">
        <v>38</v>
      </c>
      <c r="C102" s="17">
        <f>C104</f>
        <v>50</v>
      </c>
      <c r="D102" s="17"/>
      <c r="E102" s="24"/>
      <c r="F102" s="24"/>
      <c r="G102" s="24"/>
      <c r="H102" s="24"/>
      <c r="I102" s="24"/>
      <c r="J102" s="24"/>
      <c r="K102" s="24"/>
      <c r="L102" s="25"/>
      <c r="M102" s="22"/>
    </row>
    <row r="103" spans="1:13" s="7" customFormat="1" ht="32.25" customHeight="1" x14ac:dyDescent="0.25">
      <c r="A103" s="36"/>
      <c r="B103" s="9" t="s">
        <v>12</v>
      </c>
      <c r="C103" s="17"/>
      <c r="D103" s="17"/>
      <c r="E103" s="25"/>
      <c r="F103" s="25"/>
      <c r="G103" s="24"/>
      <c r="H103" s="25"/>
      <c r="I103" s="25"/>
      <c r="J103" s="25"/>
      <c r="K103" s="25"/>
      <c r="L103" s="25"/>
      <c r="M103" s="22"/>
    </row>
    <row r="104" spans="1:13" s="7" customFormat="1" ht="32.25" customHeight="1" x14ac:dyDescent="0.25">
      <c r="A104" s="36"/>
      <c r="B104" s="9" t="s">
        <v>13</v>
      </c>
      <c r="C104" s="17">
        <v>50</v>
      </c>
      <c r="D104" s="17"/>
      <c r="E104" s="25"/>
      <c r="F104" s="25"/>
      <c r="G104" s="24"/>
      <c r="H104" s="25"/>
      <c r="I104" s="25"/>
      <c r="J104" s="25"/>
      <c r="K104" s="25"/>
      <c r="L104" s="25"/>
      <c r="M104" s="22"/>
    </row>
    <row r="105" spans="1:13" s="7" customFormat="1" ht="32.25" customHeight="1" x14ac:dyDescent="0.25">
      <c r="A105" s="36"/>
      <c r="B105" s="10" t="s">
        <v>14</v>
      </c>
      <c r="C105" s="17"/>
      <c r="D105" s="17"/>
      <c r="E105" s="25"/>
      <c r="F105" s="25"/>
      <c r="G105" s="25"/>
      <c r="H105" s="25"/>
      <c r="I105" s="25"/>
      <c r="J105" s="25"/>
      <c r="K105" s="25"/>
      <c r="L105" s="25"/>
      <c r="M105" s="22"/>
    </row>
    <row r="106" spans="1:13" s="7" customFormat="1" ht="32.25" customHeight="1" x14ac:dyDescent="0.25">
      <c r="A106" s="12" t="s">
        <v>15</v>
      </c>
      <c r="B106" s="13" t="s">
        <v>12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s="19" customFormat="1" ht="32.25" customHeight="1" x14ac:dyDescent="0.25">
      <c r="A107" s="12"/>
      <c r="B107" s="30" t="s">
        <v>13</v>
      </c>
      <c r="C107" s="33">
        <f>C100+C104</f>
        <v>350</v>
      </c>
      <c r="D107" s="33">
        <f>G107+I107+K107</f>
        <v>75</v>
      </c>
      <c r="E107" s="33"/>
      <c r="F107" s="33"/>
      <c r="G107" s="33">
        <f>G100+G104</f>
        <v>75</v>
      </c>
      <c r="H107" s="33">
        <v>75</v>
      </c>
      <c r="I107" s="33"/>
      <c r="J107" s="33"/>
      <c r="K107" s="33"/>
      <c r="L107" s="32"/>
      <c r="M107" s="32"/>
    </row>
    <row r="108" spans="1:13" s="7" customFormat="1" ht="32.25" customHeight="1" x14ac:dyDescent="0.25">
      <c r="A108" s="12"/>
      <c r="B108" s="14" t="s">
        <v>14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7" customFormat="1" ht="37.5" customHeight="1" x14ac:dyDescent="0.25">
      <c r="A109" s="15" t="s">
        <v>16</v>
      </c>
      <c r="B109" s="16" t="s">
        <v>12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s="23" customFormat="1" ht="15.75" x14ac:dyDescent="0.25">
      <c r="A110" s="15"/>
      <c r="B110" s="34" t="s">
        <v>13</v>
      </c>
      <c r="C110" s="35">
        <f>C13+C28+C47+C74+C85+C96+C107</f>
        <v>4916.5499999999993</v>
      </c>
      <c r="D110" s="35">
        <f>D13+D28+D47+D74+D85+D96+D107</f>
        <v>3767.38</v>
      </c>
      <c r="E110" s="35">
        <f t="shared" ref="E110:L110" si="15">E13+E28+E47+E74+E85+E96+E107</f>
        <v>1276.954</v>
      </c>
      <c r="F110" s="35">
        <f t="shared" si="15"/>
        <v>1276.954</v>
      </c>
      <c r="G110" s="35">
        <f t="shared" si="15"/>
        <v>715.2</v>
      </c>
      <c r="H110" s="35">
        <f t="shared" si="15"/>
        <v>715.2</v>
      </c>
      <c r="I110" s="35">
        <f t="shared" si="15"/>
        <v>859.9</v>
      </c>
      <c r="J110" s="35"/>
      <c r="K110" s="35">
        <f t="shared" si="15"/>
        <v>915.40000000000009</v>
      </c>
      <c r="L110" s="35"/>
      <c r="M110" s="35"/>
    </row>
    <row r="111" spans="1:13" s="11" customFormat="1" ht="31.5" x14ac:dyDescent="0.25">
      <c r="A111" s="15"/>
      <c r="B111" s="27" t="s">
        <v>14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 s="4" customFormat="1" ht="15" x14ac:dyDescent="0.2"/>
    <row r="113" spans="1:13" s="4" customFormat="1" ht="15" x14ac:dyDescent="0.2"/>
    <row r="114" spans="1:13" s="4" customFormat="1" ht="36.75" customHeight="1" x14ac:dyDescent="0.25">
      <c r="A114" s="39" t="s">
        <v>39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</sheetData>
  <mergeCells count="20">
    <mergeCell ref="A8:A11"/>
    <mergeCell ref="A76:A83"/>
    <mergeCell ref="M4:M6"/>
    <mergeCell ref="A7:L7"/>
    <mergeCell ref="A1:M3"/>
    <mergeCell ref="I5:J5"/>
    <mergeCell ref="A4:A6"/>
    <mergeCell ref="B4:B6"/>
    <mergeCell ref="C4:C6"/>
    <mergeCell ref="D4:D6"/>
    <mergeCell ref="E5:F5"/>
    <mergeCell ref="G5:H5"/>
    <mergeCell ref="K5:L5"/>
    <mergeCell ref="E4:L4"/>
    <mergeCell ref="A98:A105"/>
    <mergeCell ref="A15:A26"/>
    <mergeCell ref="A49:A72"/>
    <mergeCell ref="A30:A45"/>
    <mergeCell ref="A114:M114"/>
    <mergeCell ref="A87:A94"/>
  </mergeCells>
  <pageMargins left="0.78740157480314965" right="0.78740157480314965" top="1.1811023622047245" bottom="0.39370078740157483" header="0.23622047244094491" footer="0.1968503937007874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2016-07-11T06:49:57Z</dcterms:modified>
  <cp:category/>
  <cp:contentStatus/>
</cp:coreProperties>
</file>